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5450" windowHeight="5955" tabRatio="886" activeTab="0"/>
  </bookViews>
  <sheets>
    <sheet name="Справочники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  <sheet name="Стр6" sheetId="7" r:id="rId7"/>
    <sheet name="et_union" sheetId="8" state="veryHidden" r:id="rId8"/>
    <sheet name="TEHSHEET" sheetId="9" state="veryHidden" r:id="rId9"/>
  </sheets>
  <externalReferences>
    <externalReference r:id="rId12"/>
    <externalReference r:id="rId13"/>
    <externalReference r:id="rId14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 localSheetId="0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LOAD1_1">'Стр1'!$G$11:$L$20</definedName>
    <definedName name="LOAD1_2">'Стр1'!$G$26:$H$31</definedName>
    <definedName name="LOAD2_1">'Стр2'!$G$11:$L$22</definedName>
    <definedName name="LOAD3_1">'Стр3'!$G$11:$J$15</definedName>
    <definedName name="LOAD3_2">'Стр3'!$G$18:$H$18</definedName>
    <definedName name="LOAD3_3">'Стр3'!$G$25:$J$29</definedName>
    <definedName name="LOAD3_4">'Стр3'!$G$31:$H$31</definedName>
    <definedName name="LOAD3_5">'Стр3'!$G$34:$H$34</definedName>
    <definedName name="LOAD3_6">'Стр3'!$G$41:$J$48</definedName>
    <definedName name="LOAD4">'Стр4'!$G$11:$J$30</definedName>
    <definedName name="LOAD5_1">'Стр5'!$G$12:$H$33</definedName>
    <definedName name="LOAD5_2">'Стр5'!$G$40:$H$49</definedName>
    <definedName name="LOAD6_2">'Стр6'!$G$13:$H$16</definedName>
    <definedName name="LOAD6_3">'Стр6'!$G$20:$H$25</definedName>
    <definedName name="LOAD6_4">'Стр6'!$G$31:$H$34</definedName>
    <definedName name="LOAD6_5">'Стр6'!$G$38:$J$40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ADD_1">'Стр1'!$P$2:$Y$2</definedName>
    <definedName name="SCOPE_ADD_2_1">'Стр2'!$S$2:$AE$2</definedName>
    <definedName name="SCOPE_ADD_2_2">'Стр2'!$AG$2:$AS$2</definedName>
    <definedName name="SCOPE_ADD_3_1">'Стр3'!$O$2:$Y$2</definedName>
    <definedName name="SCOPE_ADD_3_2">'Стр3'!$AB$2:$AL$2</definedName>
    <definedName name="SCOPE_ADD_5">'Стр5'!$M$2:$U$2</definedName>
    <definedName name="SCOPE_ADD_6_1">'Стр6'!$P$2:$Z$2</definedName>
    <definedName name="SCOPE_ADD_6_2">'Стр6'!$AC$2:$AM$2</definedName>
    <definedName name="SCOPE_ADD_6_3">'Стр6'!$AR$2:$BB$2</definedName>
    <definedName name="SCOPE_ADD_6_4">'Стр6'!$BF$2:$BP$2</definedName>
    <definedName name="SCOPE_DATA1">'[2]Доходы-расходы'!$L$14:$L$37,'[2]Доходы-расходы'!$I$14:$I$37</definedName>
    <definedName name="SCOPE_SUM_1">'Стр2'!$G$31:$H$31</definedName>
    <definedName name="SCOPE_SUM_2">'Стр2'!$G$36:$H$36</definedName>
    <definedName name="SCOPE_SUM_3_1">'Стр3'!$G$25:$I$25</definedName>
    <definedName name="SCOPE_SUM_3_2">'Стр3'!$G$41:$I$41</definedName>
    <definedName name="SCOPE_SUM_5">'Стр5'!$G$29:$H$29</definedName>
    <definedName name="SCOPE_SUM_6_1">'Стр6'!$G$13:$H$13</definedName>
    <definedName name="SCOPE_SUM_6_2">'Стр6'!$G$20:$H$20</definedName>
    <definedName name="spr_et_1">#REF!</definedName>
    <definedName name="STATUS_SH" localSheetId="0">#REF!</definedName>
    <definedName name="STATUS_SH">#REF!</definedName>
    <definedName name="str1_et_1">'et_union'!$A$4:$M$4</definedName>
    <definedName name="str2_et_1">'et_union'!$A$8:$M$8</definedName>
    <definedName name="str3_et_1">'et_union'!$A$12:$K$12</definedName>
    <definedName name="str5_et_1">'et_union'!$A$16:$I$16</definedName>
    <definedName name="str6_et_1">'et_union'!$A$20:$K$20</definedName>
    <definedName name="str6_et_2">'et_union'!$A$24:$K$24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<sst xmlns="http://schemas.openxmlformats.org/spreadsheetml/2006/main" count="900" uniqueCount="476">
  <si>
    <t>7.1</t>
  </si>
  <si>
    <t>8.1</t>
  </si>
  <si>
    <t>8.2</t>
  </si>
  <si>
    <t>8.3</t>
  </si>
  <si>
    <t>8.4</t>
  </si>
  <si>
    <t>КПП</t>
  </si>
  <si>
    <t>(9 цифр)</t>
  </si>
  <si>
    <t>ИНН</t>
  </si>
  <si>
    <t>Признак филиала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</si>
  <si>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</si>
  <si>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</si>
  <si>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L1</t>
  </si>
  <si>
    <t>L2</t>
  </si>
  <si>
    <t>L3</t>
  </si>
  <si>
    <t>L4</t>
  </si>
  <si>
    <t>L5</t>
  </si>
  <si>
    <t>Форма 5</t>
  </si>
  <si>
    <t>За отчетный год</t>
  </si>
  <si>
    <t>За предыдущий год</t>
  </si>
  <si>
    <t>№ п.п.</t>
  </si>
  <si>
    <t>A</t>
  </si>
  <si>
    <t>3</t>
  </si>
  <si>
    <t>4</t>
  </si>
  <si>
    <t>Нематериальные активы</t>
  </si>
  <si>
    <t xml:space="preserve">Показатель 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</si>
  <si>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</si>
  <si>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</si>
  <si>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</si>
  <si>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</si>
  <si>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 xml:space="preserve">Объекты интеллект.собственности.Всего </t>
  </si>
  <si>
    <t>010</t>
  </si>
  <si>
    <t>L1.1</t>
  </si>
  <si>
    <t>Объекты интеллект.собственности.Изобретение</t>
  </si>
  <si>
    <t>у патентообладателя на изобретение, промышленный образец, полезную модель</t>
  </si>
  <si>
    <t>011</t>
  </si>
  <si>
    <t>L1.2</t>
  </si>
  <si>
    <t>Объекты интеллект.собственности.Программы</t>
  </si>
  <si>
    <t>у правообладателя на программы ЭВМ, базы данных</t>
  </si>
  <si>
    <t>012</t>
  </si>
  <si>
    <t>L1.3</t>
  </si>
  <si>
    <t>Объекты интеллект.собственности.Микросхемы</t>
  </si>
  <si>
    <t>у правообладателя на технологии интегральных микросхем</t>
  </si>
  <si>
    <t>013</t>
  </si>
  <si>
    <t>L1.4</t>
  </si>
  <si>
    <t>Объекты интеллект.собственности.Товарный знак</t>
  </si>
  <si>
    <t>у владельца на товарный знак и знак обслуживания, наименование места происхождения товаров</t>
  </si>
  <si>
    <t>014</t>
  </si>
  <si>
    <t>L1.5</t>
  </si>
  <si>
    <t>Объекты интеллект.собственности.Селекц. достижения</t>
  </si>
  <si>
    <t>у патентообладаетеля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</si>
  <si>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</si>
  <si>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</si>
  <si>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</si>
  <si>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</si>
  <si>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</si>
  <si>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Дополнительный показатель</t>
  </si>
  <si>
    <t>Прочие</t>
  </si>
  <si>
    <t>040</t>
  </si>
  <si>
    <t>На начало отчетного года</t>
  </si>
  <si>
    <t>На конец отчетного года</t>
  </si>
  <si>
    <t>050</t>
  </si>
  <si>
    <t>Начало периода</t>
  </si>
  <si>
    <t>Конец периода</t>
  </si>
  <si>
    <t>M2</t>
  </si>
  <si>
    <t>Передано в аренду</t>
  </si>
  <si>
    <t>M4</t>
  </si>
  <si>
    <t>Получено в аренду.Наименование</t>
  </si>
  <si>
    <t>Основные средства</t>
  </si>
  <si>
    <t>Форма 0710005 с. 2</t>
  </si>
  <si>
    <t>2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</si>
  <si>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</si>
  <si>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</si>
  <si>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</si>
  <si>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</si>
  <si>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Инвентарь</t>
  </si>
  <si>
    <t>Производственный и хозяйственный инвентарь</t>
  </si>
  <si>
    <t>L1.6</t>
  </si>
  <si>
    <t>Рабочий скот</t>
  </si>
  <si>
    <t>L1.7</t>
  </si>
  <si>
    <t>Продуктивный скот</t>
  </si>
  <si>
    <t>L1.8</t>
  </si>
  <si>
    <t>Многолетние насаждения</t>
  </si>
  <si>
    <t>L1.9</t>
  </si>
  <si>
    <t>Другие виды основных средств</t>
  </si>
  <si>
    <t>L1.10</t>
  </si>
  <si>
    <t>Земельные участки и объекты природопользования</t>
  </si>
  <si>
    <t>L1.11</t>
  </si>
  <si>
    <t>Капитальные вложения на коренное улучшение земель</t>
  </si>
  <si>
    <t>Итого</t>
  </si>
  <si>
    <t>На начало отчетного периода</t>
  </si>
  <si>
    <t>На конец отчетного периода</t>
  </si>
  <si>
    <t>M1</t>
  </si>
  <si>
    <t>Амортизация</t>
  </si>
  <si>
    <t>Всего</t>
  </si>
  <si>
    <t>зданий и сооружений</t>
  </si>
  <si>
    <t>машин, оборудования, транспортных средств</t>
  </si>
  <si>
    <t>других</t>
  </si>
  <si>
    <t>здания</t>
  </si>
  <si>
    <t>сооружения</t>
  </si>
  <si>
    <t>M3</t>
  </si>
  <si>
    <t>Переведено на консервацию</t>
  </si>
  <si>
    <t>Переведено объектов основных средств на консервацию</t>
  </si>
  <si>
    <t>Получено в аренду.Всего</t>
  </si>
  <si>
    <t>M5</t>
  </si>
  <si>
    <t>Недвижимость</t>
  </si>
  <si>
    <t>Объекты недвижимости, принятые в эксплуатацию и находящиеся в процессе государственной регистрации</t>
  </si>
  <si>
    <t>M6</t>
  </si>
  <si>
    <t>Результат от переоценки.Всего</t>
  </si>
  <si>
    <t>Результат от переоценки объектов основных средств:</t>
  </si>
  <si>
    <t>M6.1</t>
  </si>
  <si>
    <t>Результат от переоценки.Первоначальная стоимость</t>
  </si>
  <si>
    <t>первоначальной (восстановительной)стоимости</t>
  </si>
  <si>
    <t>171</t>
  </si>
  <si>
    <t>M6.2</t>
  </si>
  <si>
    <t>Результат от переоценки.Амортизация</t>
  </si>
  <si>
    <t>амортизации</t>
  </si>
  <si>
    <t>172</t>
  </si>
  <si>
    <t>M7</t>
  </si>
  <si>
    <t>Изменение стоимости из-за дооборудования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</si>
  <si>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</si>
  <si>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Списано</t>
  </si>
  <si>
    <t>Расходы.НИР</t>
  </si>
  <si>
    <t>N1</t>
  </si>
  <si>
    <t>Расходы.Природные ресурсы</t>
  </si>
  <si>
    <t>Аналогичный период</t>
  </si>
  <si>
    <t>Отчетный период</t>
  </si>
  <si>
    <t>Доходные вложения в материальные ценности</t>
  </si>
  <si>
    <t>Форма 0710005 с. 3</t>
  </si>
  <si>
    <t>Имущество в лизинг</t>
  </si>
  <si>
    <t>Имущество для передачи в лизинг</t>
  </si>
  <si>
    <t>Имущество по договору проката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</si>
  <si>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</si>
  <si>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</si>
  <si>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</si>
  <si>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</si>
  <si>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Наличие на конец отчетного года</t>
  </si>
  <si>
    <t xml:space="preserve">Расходы.НИР(незаконченные) 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</si>
  <si>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</si>
  <si>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</si>
  <si>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</si>
  <si>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 xml:space="preserve">Расходы.НИР(без положительных результатов) 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</si>
  <si>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</si>
  <si>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</si>
  <si>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</si>
  <si>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года</t>
  </si>
  <si>
    <t>910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</si>
  <si>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</si>
  <si>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 , отнесенных в отчетном периоде на прочие расходы как безрезультатные</t>
  </si>
  <si>
    <t>Долгосрочные.Начало периода</t>
  </si>
  <si>
    <t>Долгосрочные.Конец периода</t>
  </si>
  <si>
    <t>Краткосрочные.Начало периода</t>
  </si>
  <si>
    <t>Краткосрочные.Конец периода</t>
  </si>
  <si>
    <t>Финансовые вложения</t>
  </si>
  <si>
    <t>Форма 0710005 с. 4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</si>
  <si>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</si>
  <si>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</si>
  <si>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</si>
  <si>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</si>
  <si>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Вклады.Всего</t>
  </si>
  <si>
    <t>L1.1.1</t>
  </si>
  <si>
    <t>Вклады.Дочерние общества</t>
  </si>
  <si>
    <t>Гос. и  муниципал. ценные бумаги</t>
  </si>
  <si>
    <t>Государственные и  муниципальные ценные бумаги</t>
  </si>
  <si>
    <t>Ценные бумаги других организаций.Всего</t>
  </si>
  <si>
    <t>L1.3.1</t>
  </si>
  <si>
    <t>Ценные бумаги других организаций.Долговые</t>
  </si>
  <si>
    <t>Предоставленные займы</t>
  </si>
  <si>
    <t>Депозитные вклады</t>
  </si>
  <si>
    <t>L2.1</t>
  </si>
  <si>
    <t>Вклады.Всего (текущая рыночн. стоимость)</t>
  </si>
  <si>
    <t>L2.1.1</t>
  </si>
  <si>
    <t>Вклады.Дочерние общества (текущая рыночн. стоимость)</t>
  </si>
  <si>
    <t>L2.2</t>
  </si>
  <si>
    <t>Гос. и  муниципал. ценные бумаги (текущая рыночн. стоимость)</t>
  </si>
  <si>
    <t>L2.3</t>
  </si>
  <si>
    <t>Ценные бумаги других организаций.Всего (текущая рыночн. стоимость)</t>
  </si>
  <si>
    <t>L2.3.1</t>
  </si>
  <si>
    <t>L2.4</t>
  </si>
  <si>
    <t>Изменение стоимости в результате корректировки оценки</t>
  </si>
  <si>
    <t>По финансовым вложениям, имеющим текущую рыночную стоимость, изменение стоимости в результате корректировки оценки</t>
  </si>
  <si>
    <t>Разница между первоначальной стоимостью и номинальной стоимостью(долговые бумаги)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</si>
  <si>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</si>
  <si>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Отчетный год</t>
  </si>
  <si>
    <t>Предыдущий год</t>
  </si>
  <si>
    <t>L2.2.3</t>
  </si>
  <si>
    <t>Кредит.Долгосрочная.Дополнительно</t>
  </si>
  <si>
    <t>Дебиторская и кредиторская задолженность</t>
  </si>
  <si>
    <t>Форма 0710005 с. 5</t>
  </si>
  <si>
    <t>Остаток на начало отчетного года</t>
  </si>
  <si>
    <t>Остаток на конец отчетного периода</t>
  </si>
  <si>
    <t>Дебиторская задолженность:</t>
  </si>
  <si>
    <t>Дебит.Краткосрочная.Всего</t>
  </si>
  <si>
    <t>Дебит.Краткосрочная.Расчеты (покупатели)</t>
  </si>
  <si>
    <t>расчеты с покупателями и заказчиками</t>
  </si>
  <si>
    <t>L1.1.2</t>
  </si>
  <si>
    <t>Дебит.Краткосрочная.Авансы</t>
  </si>
  <si>
    <t>авансы выданные</t>
  </si>
  <si>
    <t>L1.1.3</t>
  </si>
  <si>
    <t>Дебит.Краткосрочная.Прочая</t>
  </si>
  <si>
    <t>прочая</t>
  </si>
  <si>
    <t>Дебит.Долгосрочная.Всего</t>
  </si>
  <si>
    <t>L1.2.1</t>
  </si>
  <si>
    <t xml:space="preserve">Дебит.Долгосрочная.Расчеты </t>
  </si>
  <si>
    <t>L1.2.2</t>
  </si>
  <si>
    <t>Дебит.Долгосрочная.Авансы</t>
  </si>
  <si>
    <t>L1.2.3</t>
  </si>
  <si>
    <t>Дебит.Долгосрочная.Прочая</t>
  </si>
  <si>
    <t>Дебит.Итого</t>
  </si>
  <si>
    <t>Кредиторская задолженность:</t>
  </si>
  <si>
    <t>Кредит.Краткосрочная.Всего</t>
  </si>
  <si>
    <t>Кредит.Краткосрочная.Расчеты (поставщики)</t>
  </si>
  <si>
    <t>расчеты с поставщиками и подрядчиками</t>
  </si>
  <si>
    <t>L2.1.2</t>
  </si>
  <si>
    <t>Кредит.Краткосрочная.Авансы</t>
  </si>
  <si>
    <t>авансы полученные</t>
  </si>
  <si>
    <t>L2.1.3</t>
  </si>
  <si>
    <t>Кредит.Краткосрочная.Расчеты (налоги)</t>
  </si>
  <si>
    <t>расчеты по налогам и сборам</t>
  </si>
  <si>
    <t>L2.1.4</t>
  </si>
  <si>
    <t>Кредит.Краткосрочная.Кредиты</t>
  </si>
  <si>
    <t>кредиты</t>
  </si>
  <si>
    <t>L2.1.5</t>
  </si>
  <si>
    <t>Кредит.Краткосрочная.Займы</t>
  </si>
  <si>
    <t>займы</t>
  </si>
  <si>
    <t>L2.1.6</t>
  </si>
  <si>
    <t>Кредит.Краткосрочная.Прочая</t>
  </si>
  <si>
    <t>Кредит.Долгосрочная.Всего</t>
  </si>
  <si>
    <t>L2.2.1</t>
  </si>
  <si>
    <t>Кредит.Долгосрочная.Кредиты</t>
  </si>
  <si>
    <t>L2.2.2</t>
  </si>
  <si>
    <t>Кредит.Долгосрочная.Займы</t>
  </si>
  <si>
    <t>Кредит.Итого</t>
  </si>
  <si>
    <t>Расходы по обычным видам деятельности (по элементам затрат)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</si>
  <si>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</si>
  <si>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</si>
  <si>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</si>
  <si>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</si>
  <si>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</si>
  <si>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</si>
  <si>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</si>
  <si>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</si>
  <si>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</si>
  <si>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</si>
  <si>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</si>
  <si>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 уменьшение [-]  ):</t>
  </si>
  <si>
    <t>Изменение остатков.Незаверш.производство</t>
  </si>
  <si>
    <t>незавершенного производства</t>
  </si>
  <si>
    <t>765</t>
  </si>
  <si>
    <t>M8</t>
  </si>
  <si>
    <t>Изменение остатков.Расходов будущих периодов</t>
  </si>
  <si>
    <t>расходов будущих периодов</t>
  </si>
  <si>
    <t>766</t>
  </si>
  <si>
    <t>M9</t>
  </si>
  <si>
    <t>Изменение остатков.Резерв предстоящих расходов</t>
  </si>
  <si>
    <t>резерв предстоящих расходов</t>
  </si>
  <si>
    <t>767</t>
  </si>
  <si>
    <t>Имущество, находящееся в залоге</t>
  </si>
  <si>
    <t>L4.1</t>
  </si>
  <si>
    <t>Имущество, переданное в залог</t>
  </si>
  <si>
    <t>M1.1</t>
  </si>
  <si>
    <t>Получено бюджетных средств</t>
  </si>
  <si>
    <t>M2.1</t>
  </si>
  <si>
    <t>Бюджетные кредиты</t>
  </si>
  <si>
    <t>Получено</t>
  </si>
  <si>
    <t>Возвращено</t>
  </si>
  <si>
    <t>Обеспечения</t>
  </si>
  <si>
    <t>Форма 0710005 с. 6</t>
  </si>
  <si>
    <t>Полученные.Всего</t>
  </si>
  <si>
    <t>Полученные.Векселя</t>
  </si>
  <si>
    <t>векселя</t>
  </si>
  <si>
    <t>объекты основных средств</t>
  </si>
  <si>
    <t>ценные бумаги и иные финансовые вложения</t>
  </si>
  <si>
    <t>прочее</t>
  </si>
  <si>
    <t>Выданные.Всего</t>
  </si>
  <si>
    <t>L3.1</t>
  </si>
  <si>
    <t>Выданные.Векселя</t>
  </si>
  <si>
    <t>Государственная помощь</t>
  </si>
  <si>
    <t xml:space="preserve">Объекты интеллектуальной собственности (исключительные права на результаты интеллектуальной собственности), в том числе: </t>
  </si>
  <si>
    <t>5</t>
  </si>
  <si>
    <t>Амортизация нематериальных активов - всего, в том числе:</t>
  </si>
  <si>
    <t>Добавить запись</t>
  </si>
  <si>
    <t>str1_et_1</t>
  </si>
  <si>
    <t>6</t>
  </si>
  <si>
    <t>6.1</t>
  </si>
  <si>
    <t>6.2</t>
  </si>
  <si>
    <t>7</t>
  </si>
  <si>
    <t>8</t>
  </si>
  <si>
    <t>9</t>
  </si>
  <si>
    <t>10</t>
  </si>
  <si>
    <t>11</t>
  </si>
  <si>
    <t>Амортизация основных средств - всего, в том числе:</t>
  </si>
  <si>
    <t>Передано в аренду объектов основных средств - всего, в том числе:</t>
  </si>
  <si>
    <t>Справочно</t>
  </si>
  <si>
    <t>Получено объектов основных средств в аренду - всего, в том числе:</t>
  </si>
  <si>
    <t>str2_et_1</t>
  </si>
  <si>
    <t>4.2</t>
  </si>
  <si>
    <t>4.3</t>
  </si>
  <si>
    <t>str3_et_1</t>
  </si>
  <si>
    <t>Расходы на освоение природных ресурсов  - всего, в том числе:</t>
  </si>
  <si>
    <t>дочерних и зависимых хозяйственных обществ</t>
  </si>
  <si>
    <t>долговые ценные бумаги (облигации, векселя)</t>
  </si>
  <si>
    <t>Ценные бумаги других организаций - всего, в том числе:</t>
  </si>
  <si>
    <t>9.1</t>
  </si>
  <si>
    <t>9.2</t>
  </si>
  <si>
    <t>8.1.1</t>
  </si>
  <si>
    <t>8.3.1</t>
  </si>
  <si>
    <t>Вклады в уставные (складочные) капиталы других организаций - всего, в том числе:</t>
  </si>
  <si>
    <t>Из общей суммы финансовые вложения, имеющие текущую рыночную стоимость</t>
  </si>
  <si>
    <t>краткосрочная - всего, в том числе:</t>
  </si>
  <si>
    <t>долгосрочная - всего, в том числе: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</si>
  <si>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</si>
  <si>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</si>
  <si>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</si>
  <si>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</si>
  <si>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</si>
  <si>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</si>
  <si>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</si>
  <si>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</si>
  <si>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</si>
  <si>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</si>
  <si>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</si>
  <si>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</si>
  <si>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</si>
  <si>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</si>
  <si>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str5_et_1</t>
  </si>
  <si>
    <t>7.2</t>
  </si>
  <si>
    <t>7.3</t>
  </si>
  <si>
    <t>Имущество, находящееся в залоге, из него:</t>
  </si>
  <si>
    <t>Выданные - всего, в том числе:</t>
  </si>
  <si>
    <t>Имущество, переданное в залог, из него:</t>
  </si>
  <si>
    <t>Полученные - всего, в том числе:</t>
  </si>
  <si>
    <t>str6_et_1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</si>
  <si>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</si>
  <si>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</si>
  <si>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</si>
  <si>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</si>
  <si>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</si>
  <si>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Получено в отчетном году бюджетных средств - всего, в том числе:</t>
  </si>
  <si>
    <t>Бюджетные кредиты - всего, в том числе</t>
  </si>
  <si>
    <t>Добавить кредит</t>
  </si>
  <si>
    <t>Удалить кредит</t>
  </si>
  <si>
    <t>str6_et_2</t>
  </si>
  <si>
    <t>Возвращено за отчетный период</t>
  </si>
  <si>
    <t>Получено за отчетный период</t>
  </si>
  <si>
    <t>Ответственный</t>
  </si>
  <si>
    <t>E-mail</t>
  </si>
  <si>
    <t>ПРИЛОЖЕНИЕ К БУХГАЛТЕРСКОМУ БАЛАНСУ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</si>
  <si>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</si>
  <si>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</si>
  <si>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</si>
  <si>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</si>
  <si>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</si>
  <si>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</si>
  <si>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</si>
  <si>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</si>
  <si>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</si>
  <si>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</si>
  <si>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</si>
  <si>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</si>
  <si>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</si>
  <si>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</si>
  <si>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</si>
  <si>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</si>
  <si>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</si>
  <si>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</si>
  <si>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</si>
  <si>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</si>
  <si>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I квартал</t>
  </si>
  <si>
    <t>I полугодие</t>
  </si>
  <si>
    <t>город Набережные Челны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</si>
  <si>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</si>
  <si>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</si>
  <si>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</si>
  <si>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</si>
  <si>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Период</t>
  </si>
  <si>
    <t>9 месяцев</t>
  </si>
  <si>
    <t>год</t>
  </si>
  <si>
    <t>период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</si>
  <si>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</si>
  <si>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</si>
  <si>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</si>
  <si>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</si>
  <si>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</si>
  <si>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</si>
  <si>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</si>
  <si>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</si>
  <si>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</si>
  <si>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</si>
  <si>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</si>
  <si>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</si>
  <si>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</si>
  <si>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</si>
  <si>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</si>
  <si>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</si>
  <si>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</si>
  <si>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</si>
  <si>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</si>
  <si>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</si>
  <si>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</si>
  <si>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</si>
  <si>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</si>
  <si>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</si>
  <si>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</si>
  <si>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Удалить запись</t>
  </si>
  <si>
    <t>наименование</t>
  </si>
  <si>
    <t>код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</si>
  <si>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</si>
  <si>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</si>
  <si>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</si>
  <si>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</si>
  <si>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</si>
  <si>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</si>
  <si>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</si>
  <si>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</si>
  <si>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</si>
  <si>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</si>
  <si>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</si>
  <si>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</si>
  <si>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</si>
  <si>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</si>
  <si>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</si>
  <si>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</si>
  <si>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</si>
  <si>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</si>
  <si>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</si>
  <si>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</si>
  <si>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</si>
  <si>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</si>
  <si>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</si>
  <si>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</si>
  <si>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</si>
  <si>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</si>
  <si>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</si>
  <si>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</si>
  <si>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</si>
  <si>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</si>
  <si>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</si>
  <si>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</si>
  <si>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</si>
  <si>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</si>
  <si>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</si>
  <si>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</si>
  <si>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</si>
  <si>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</si>
  <si>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</si>
  <si>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</si>
  <si>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</si>
  <si>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</si>
  <si>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</si>
  <si>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</si>
  <si>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</si>
  <si>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Удалить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</si>
  <si>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</si>
  <si>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</si>
  <si>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</si>
  <si>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</si>
  <si>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</si>
  <si>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</si>
  <si>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</si>
  <si>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</si>
  <si>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</si>
  <si>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</si>
  <si>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Муниципальное унитарное предприятие водопроводно-канализационного хозяйства г. Великий Устюг</t>
  </si>
  <si>
    <t>Муниципальная собственность</t>
  </si>
  <si>
    <t>162390, Вологодская область, Великоустюгский район, г. Великий Устюг, ул. Кирова, д. 106</t>
  </si>
  <si>
    <t>Машутинский Александр Савватиевич</t>
  </si>
  <si>
    <t>Сергеева Валентина Степановна</t>
  </si>
  <si>
    <t>vuvodokan@mail.ru</t>
  </si>
  <si>
    <t>05209006</t>
  </si>
  <si>
    <t>3526000898</t>
  </si>
  <si>
    <t>352601001</t>
  </si>
  <si>
    <t>42</t>
  </si>
  <si>
    <t>14</t>
  </si>
  <si>
    <t>Распределение воды для питьевых и промышленных нужд</t>
  </si>
  <si>
    <t>Унитарные предприятия, основанные на праве хозяйственного ведения</t>
  </si>
  <si>
    <t>36.00.2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</si>
</sst>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5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8" fillId="0" borderId="0" applyFont="0" applyFill="0" applyBorder="0" applyAlignment="0" applyProtection="0"/>
    <xf numFmtId="223" fontId="42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20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477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NumberFormat="1" applyFont="1" applyFill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6" xfId="78" applyFont="1" applyFill="1" applyBorder="1" applyAlignment="1" applyProtection="1">
      <alignment vertical="center" wrapText="1"/>
      <protection/>
    </xf>
    <xf numFmtId="0" fontId="0" fillId="24" borderId="17" xfId="78" applyFont="1" applyFill="1" applyBorder="1" applyAlignment="1" applyProtection="1">
      <alignment vertical="center" wrapText="1"/>
      <protection/>
    </xf>
    <xf numFmtId="0" fontId="0" fillId="24" borderId="18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vertical="center" wrapText="1"/>
      <protection/>
    </xf>
    <xf numFmtId="0" fontId="47" fillId="24" borderId="19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47" fillId="24" borderId="2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 wrapText="1"/>
      <protection/>
    </xf>
    <xf numFmtId="3" fontId="0" fillId="24" borderId="22" xfId="78" applyNumberFormat="1" applyFont="1" applyFill="1" applyBorder="1" applyAlignment="1" applyProtection="1">
      <alignment horizontal="center" vertical="center" wrapText="1"/>
      <protection/>
    </xf>
    <xf numFmtId="0" fontId="46" fillId="0" borderId="0" xfId="78" applyFont="1" applyAlignment="1" applyProtection="1">
      <alignment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8" applyFont="1" applyFill="1" applyBorder="1" applyAlignment="1" applyProtection="1">
      <alignment horizontal="left" vertical="center" wrapText="1"/>
      <protection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5" xfId="78" applyNumberFormat="1" applyFont="1" applyFill="1" applyBorder="1" applyAlignment="1" applyProtection="1">
      <alignment horizontal="center" vertical="center"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7" xfId="78" applyNumberFormat="1" applyFont="1" applyFill="1" applyBorder="1" applyAlignment="1" applyProtection="1">
      <alignment horizontal="center" vertical="center" wrapText="1"/>
      <protection/>
    </xf>
    <xf numFmtId="0" fontId="0" fillId="0" borderId="11" xfId="78" applyFont="1" applyBorder="1" applyAlignment="1" applyProtection="1">
      <alignment vertical="center" wrapText="1"/>
      <protection/>
    </xf>
    <xf numFmtId="49" fontId="0" fillId="24" borderId="0" xfId="78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horizontal="left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30" xfId="78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0" fillId="21" borderId="8" xfId="78" applyFont="1" applyFill="1" applyBorder="1" applyAlignment="1" applyProtection="1">
      <alignment horizontal="left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8" xfId="78" applyFont="1" applyFill="1" applyBorder="1" applyAlignment="1" applyProtection="1">
      <alignment horizontal="left" vertical="center" wrapText="1" indent="1"/>
      <protection/>
    </xf>
    <xf numFmtId="0" fontId="47" fillId="24" borderId="35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47" fillId="24" borderId="37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1" fontId="0" fillId="4" borderId="8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78" applyFont="1" applyFill="1" applyBorder="1" applyAlignment="1" applyProtection="1">
      <alignment horizontal="left" vertical="center" wrapText="1"/>
      <protection locked="0"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47" fillId="24" borderId="35" xfId="78" applyNumberFormat="1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1"/>
      <protection locked="0"/>
    </xf>
    <xf numFmtId="49" fontId="0" fillId="26" borderId="38" xfId="78" applyNumberFormat="1" applyFont="1" applyFill="1" applyBorder="1" applyAlignment="1" applyProtection="1">
      <alignment horizontal="left" vertical="center" wrapText="1" indent="1"/>
      <protection/>
    </xf>
    <xf numFmtId="49" fontId="0" fillId="26" borderId="23" xfId="78" applyNumberFormat="1" applyFont="1" applyFill="1" applyBorder="1" applyAlignment="1" applyProtection="1">
      <alignment vertical="center" wrapText="1"/>
      <protection/>
    </xf>
    <xf numFmtId="1" fontId="0" fillId="26" borderId="23" xfId="78" applyNumberFormat="1" applyFont="1" applyFill="1" applyBorder="1" applyAlignment="1" applyProtection="1">
      <alignment horizontal="center" vertical="center" wrapText="1"/>
      <protection/>
    </xf>
    <xf numFmtId="1" fontId="0" fillId="26" borderId="39" xfId="78" applyNumberFormat="1" applyFont="1" applyFill="1" applyBorder="1" applyAlignment="1" applyProtection="1">
      <alignment horizontal="center" vertical="center" wrapText="1"/>
      <protection/>
    </xf>
    <xf numFmtId="0" fontId="44" fillId="26" borderId="23" xfId="52" applyFont="1" applyFill="1" applyBorder="1" applyAlignment="1" applyProtection="1">
      <alignment horizontal="left" vertical="center" wrapText="1"/>
      <protection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52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78" applyNumberFormat="1" applyFont="1" applyFill="1" applyAlignment="1" applyProtection="1">
      <alignment wrapText="1"/>
      <protection/>
    </xf>
    <xf numFmtId="0" fontId="46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46" fillId="0" borderId="0" xfId="78" applyNumberFormat="1" applyFont="1" applyAlignment="1" applyProtection="1">
      <alignment wrapText="1"/>
      <protection/>
    </xf>
    <xf numFmtId="0" fontId="41" fillId="24" borderId="15" xfId="52" applyFont="1" applyFill="1" applyBorder="1" applyAlignment="1" applyProtection="1">
      <alignment horizontal="center" wrapText="1"/>
      <protection/>
    </xf>
    <xf numFmtId="0" fontId="46" fillId="24" borderId="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46" fillId="0" borderId="0" xfId="78" applyFont="1" applyFill="1" applyAlignment="1" applyProtection="1">
      <alignment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3" fontId="0" fillId="21" borderId="23" xfId="78" applyNumberFormat="1" applyFont="1" applyFill="1" applyBorder="1" applyAlignment="1" applyProtection="1">
      <alignment horizontal="center" vertical="center"/>
      <protection locked="0"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0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wrapText="1"/>
      <protection/>
    </xf>
    <xf numFmtId="0" fontId="0" fillId="24" borderId="30" xfId="78" applyFont="1" applyFill="1" applyBorder="1" applyAlignment="1" applyProtection="1">
      <alignment wrapText="1"/>
      <protection/>
    </xf>
    <xf numFmtId="0" fontId="46" fillId="0" borderId="0" xfId="78" applyFont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6" fillId="24" borderId="11" xfId="78" applyFont="1" applyFill="1" applyBorder="1" applyAlignment="1" applyProtection="1">
      <alignment horizontal="center" vertical="center" wrapText="1"/>
      <protection/>
    </xf>
    <xf numFmtId="3" fontId="0" fillId="4" borderId="20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Alignment="1" applyProtection="1">
      <alignment horizontal="center" vertical="center" wrapText="1"/>
      <protection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horizontal="center" vertical="center" wrapText="1"/>
      <protection/>
    </xf>
    <xf numFmtId="0" fontId="0" fillId="24" borderId="30" xfId="78" applyFont="1" applyFill="1" applyBorder="1" applyAlignment="1" applyProtection="1">
      <alignment horizontal="center" vertical="center" wrapText="1"/>
      <protection/>
    </xf>
    <xf numFmtId="0" fontId="0" fillId="24" borderId="31" xfId="78" applyFont="1" applyFill="1" applyBorder="1" applyAlignment="1" applyProtection="1">
      <alignment horizontal="center" vertical="center" wrapText="1"/>
      <protection/>
    </xf>
    <xf numFmtId="0" fontId="46" fillId="0" borderId="0" xfId="78" applyNumberFormat="1" applyFont="1" applyAlignment="1" applyProtection="1">
      <alignment vertical="center" wrapText="1"/>
      <protection/>
    </xf>
    <xf numFmtId="0" fontId="0" fillId="0" borderId="0" xfId="78" applyFont="1" applyFill="1" applyAlignment="1" applyProtection="1">
      <alignment vertical="center" wrapText="1"/>
      <protection/>
    </xf>
    <xf numFmtId="0" fontId="15" fillId="24" borderId="0" xfId="78" applyFont="1" applyFill="1" applyBorder="1" applyAlignment="1" applyProtection="1">
      <alignment vertical="center" wrapText="1"/>
      <protection/>
    </xf>
    <xf numFmtId="0" fontId="46" fillId="24" borderId="0" xfId="78" applyFont="1" applyFill="1" applyAlignment="1" applyProtection="1">
      <alignment vertical="center" wrapText="1"/>
      <protection/>
    </xf>
    <xf numFmtId="0" fontId="0" fillId="0" borderId="30" xfId="78" applyFont="1" applyBorder="1" applyAlignment="1" applyProtection="1">
      <alignment vertical="center" wrapText="1"/>
      <protection/>
    </xf>
    <xf numFmtId="0" fontId="46" fillId="0" borderId="0" xfId="78" applyFont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6" xfId="78" applyFont="1" applyFill="1" applyBorder="1" applyProtection="1">
      <alignment/>
      <protection/>
    </xf>
    <xf numFmtId="0" fontId="0" fillId="24" borderId="17" xfId="78" applyFont="1" applyFill="1" applyBorder="1" applyProtection="1">
      <alignment/>
      <protection/>
    </xf>
    <xf numFmtId="0" fontId="0" fillId="24" borderId="15" xfId="78" applyFont="1" applyFill="1" applyBorder="1" applyProtection="1">
      <alignment/>
      <protection/>
    </xf>
    <xf numFmtId="0" fontId="0" fillId="24" borderId="0" xfId="78" applyFont="1" applyFill="1" applyBorder="1" applyProtection="1">
      <alignment/>
      <protection/>
    </xf>
    <xf numFmtId="0" fontId="0" fillId="24" borderId="11" xfId="78" applyFont="1" applyFill="1" applyBorder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1" xfId="78" applyFont="1" applyFill="1" applyBorder="1" applyProtection="1">
      <alignment/>
      <protection/>
    </xf>
    <xf numFmtId="3" fontId="0" fillId="21" borderId="8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24" borderId="8" xfId="78" applyNumberFormat="1" applyFont="1" applyFill="1" applyBorder="1" applyAlignment="1" applyProtection="1">
      <alignment horizontal="center" vertical="center"/>
      <protection/>
    </xf>
    <xf numFmtId="3" fontId="0" fillId="24" borderId="20" xfId="78" applyNumberFormat="1" applyFont="1" applyFill="1" applyBorder="1" applyAlignment="1" applyProtection="1">
      <alignment horizontal="center" vertical="center"/>
      <protection/>
    </xf>
    <xf numFmtId="3" fontId="0" fillId="21" borderId="24" xfId="78" applyNumberFormat="1" applyFont="1" applyFill="1" applyBorder="1" applyAlignment="1" applyProtection="1">
      <alignment horizontal="center" vertical="center"/>
      <protection locked="0"/>
    </xf>
    <xf numFmtId="3" fontId="0" fillId="21" borderId="28" xfId="78" applyNumberFormat="1" applyFont="1" applyFill="1" applyBorder="1" applyAlignment="1" applyProtection="1">
      <alignment horizontal="center" vertical="center"/>
      <protection locked="0"/>
    </xf>
    <xf numFmtId="0" fontId="0" fillId="24" borderId="29" xfId="78" applyFont="1" applyFill="1" applyBorder="1" applyProtection="1">
      <alignment/>
      <protection/>
    </xf>
    <xf numFmtId="0" fontId="0" fillId="24" borderId="30" xfId="78" applyFont="1" applyFill="1" applyBorder="1" applyProtection="1">
      <alignment/>
      <protection/>
    </xf>
    <xf numFmtId="0" fontId="0" fillId="24" borderId="31" xfId="78" applyFont="1" applyFill="1" applyBorder="1" applyProtection="1">
      <alignment/>
      <protection/>
    </xf>
    <xf numFmtId="49" fontId="46" fillId="0" borderId="0" xfId="78" applyNumberFormat="1" applyFont="1" applyAlignment="1" applyProtection="1">
      <alignment horizontal="center" vertical="center"/>
      <protection/>
    </xf>
    <xf numFmtId="0" fontId="46" fillId="0" borderId="0" xfId="78" applyFont="1" applyFill="1" applyAlignment="1" applyProtection="1">
      <alignment horizontal="center" vertical="center"/>
      <protection/>
    </xf>
    <xf numFmtId="49" fontId="0" fillId="0" borderId="0" xfId="78" applyNumberFormat="1" applyFont="1" applyAlignment="1" applyProtection="1">
      <alignment horizontal="center" vertical="center"/>
      <protection/>
    </xf>
    <xf numFmtId="0" fontId="46" fillId="0" borderId="0" xfId="78" applyNumberFormat="1" applyFont="1" applyProtection="1">
      <alignment/>
      <protection/>
    </xf>
    <xf numFmtId="0" fontId="41" fillId="24" borderId="15" xfId="52" applyFont="1" applyFill="1" applyBorder="1" applyAlignment="1" applyProtection="1">
      <alignment horizontal="center"/>
      <protection/>
    </xf>
    <xf numFmtId="0" fontId="0" fillId="0" borderId="0" xfId="78" applyFont="1" applyAlignment="1" applyProtection="1">
      <alignment horizontal="center" vertical="center"/>
      <protection/>
    </xf>
    <xf numFmtId="49" fontId="0" fillId="24" borderId="17" xfId="78" applyNumberFormat="1" applyFont="1" applyFill="1" applyBorder="1" applyAlignment="1" applyProtection="1">
      <alignment horizontal="center" vertical="center"/>
      <protection/>
    </xf>
    <xf numFmtId="0" fontId="0" fillId="24" borderId="17" xfId="78" applyFont="1" applyFill="1" applyBorder="1" applyAlignment="1" applyProtection="1">
      <alignment horizontal="center" vertical="center"/>
      <protection/>
    </xf>
    <xf numFmtId="0" fontId="15" fillId="24" borderId="11" xfId="78" applyFont="1" applyFill="1" applyBorder="1" applyAlignment="1" applyProtection="1">
      <alignment vertical="center"/>
      <protection/>
    </xf>
    <xf numFmtId="49" fontId="0" fillId="24" borderId="0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4" borderId="28" xfId="78" applyNumberFormat="1" applyFont="1" applyFill="1" applyBorder="1" applyAlignment="1" applyProtection="1">
      <alignment horizontal="center" vertical="center"/>
      <protection/>
    </xf>
    <xf numFmtId="0" fontId="0" fillId="0" borderId="0" xfId="78" applyFont="1" applyBorder="1" applyProtection="1">
      <alignment/>
      <protection/>
    </xf>
    <xf numFmtId="49" fontId="0" fillId="0" borderId="0" xfId="78" applyNumberFormat="1" applyFont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 horizontal="center" vertical="center"/>
      <protection/>
    </xf>
    <xf numFmtId="0" fontId="15" fillId="0" borderId="11" xfId="78" applyFont="1" applyBorder="1" applyAlignment="1" applyProtection="1">
      <alignment vertical="top"/>
      <protection/>
    </xf>
    <xf numFmtId="49" fontId="0" fillId="24" borderId="30" xfId="78" applyNumberFormat="1" applyFont="1" applyFill="1" applyBorder="1" applyAlignment="1" applyProtection="1">
      <alignment horizontal="center" vertical="center"/>
      <protection/>
    </xf>
    <xf numFmtId="0" fontId="0" fillId="24" borderId="3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vertical="center"/>
      <protection/>
    </xf>
    <xf numFmtId="49" fontId="15" fillId="0" borderId="0" xfId="78" applyNumberFormat="1" applyFont="1" applyFill="1" applyBorder="1" applyAlignment="1" applyProtection="1">
      <alignment horizontal="center" vertical="center"/>
      <protection/>
    </xf>
    <xf numFmtId="0" fontId="15" fillId="0" borderId="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0" fontId="46" fillId="24" borderId="0" xfId="78" applyFont="1" applyFill="1" applyBorder="1" applyAlignment="1" applyProtection="1">
      <alignment wrapText="1"/>
      <protection/>
    </xf>
    <xf numFmtId="0" fontId="46" fillId="24" borderId="11" xfId="78" applyFont="1" applyFill="1" applyBorder="1" applyAlignment="1" applyProtection="1">
      <alignment wrapText="1"/>
      <protection/>
    </xf>
    <xf numFmtId="0" fontId="15" fillId="0" borderId="0" xfId="78" applyFont="1" applyAlignment="1" applyProtection="1">
      <alignment vertical="top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8" applyFont="1" applyBorder="1" applyAlignment="1" applyProtection="1">
      <alignment wrapText="1"/>
      <protection/>
    </xf>
    <xf numFmtId="3" fontId="0" fillId="21" borderId="4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8" applyFont="1" applyFill="1" applyBorder="1" applyAlignment="1" applyProtection="1">
      <alignment horizontal="left" vertical="center" wrapText="1" indent="2"/>
      <protection/>
    </xf>
    <xf numFmtId="18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/>
      <protection/>
    </xf>
    <xf numFmtId="3" fontId="0" fillId="24" borderId="22" xfId="78" applyNumberFormat="1" applyFont="1" applyFill="1" applyBorder="1" applyAlignment="1" applyProtection="1">
      <alignment horizontal="center" vertical="center"/>
      <protection/>
    </xf>
    <xf numFmtId="3" fontId="0" fillId="24" borderId="25" xfId="78" applyNumberFormat="1" applyFont="1" applyFill="1" applyBorder="1" applyAlignment="1" applyProtection="1">
      <alignment horizontal="center" vertical="center"/>
      <protection/>
    </xf>
    <xf numFmtId="3" fontId="0" fillId="24" borderId="27" xfId="78" applyNumberFormat="1" applyFont="1" applyFill="1" applyBorder="1" applyAlignment="1" applyProtection="1">
      <alignment horizontal="center" vertical="center"/>
      <protection/>
    </xf>
    <xf numFmtId="49" fontId="47" fillId="24" borderId="8" xfId="78" applyNumberFormat="1" applyFont="1" applyFill="1" applyBorder="1" applyAlignment="1" applyProtection="1">
      <alignment horizontal="center" vertical="center" wrapText="1"/>
      <protection/>
    </xf>
    <xf numFmtId="49" fontId="15" fillId="2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4" xfId="78" applyNumberFormat="1" applyFont="1" applyFill="1" applyBorder="1" applyAlignment="1" applyProtection="1">
      <alignment horizontal="center" vertical="center" wrapText="1"/>
      <protection/>
    </xf>
    <xf numFmtId="3" fontId="15" fillId="4" borderId="28" xfId="78" applyNumberFormat="1" applyFont="1" applyFill="1" applyBorder="1" applyAlignment="1" applyProtection="1">
      <alignment horizontal="center" vertical="center" wrapText="1"/>
      <protection/>
    </xf>
    <xf numFmtId="3" fontId="15" fillId="4" borderId="20" xfId="78" applyNumberFormat="1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1" xfId="78" applyNumberFormat="1" applyFont="1" applyFill="1" applyBorder="1" applyAlignment="1" applyProtection="1">
      <alignment horizontal="center" vertical="center" wrapText="1"/>
      <protection/>
    </xf>
    <xf numFmtId="3" fontId="15" fillId="4" borderId="23" xfId="78" applyNumberFormat="1" applyFont="1" applyFill="1" applyBorder="1" applyAlignment="1" applyProtection="1">
      <alignment horizontal="center" vertical="center" wrapText="1"/>
      <protection/>
    </xf>
    <xf numFmtId="3" fontId="15" fillId="4" borderId="22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left" vertical="center" wrapText="1" indent="1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47" fillId="24" borderId="14" xfId="78" applyFont="1" applyFill="1" applyBorder="1" applyAlignment="1" applyProtection="1">
      <alignment horizontal="center" vertical="center" wrapText="1"/>
      <protection/>
    </xf>
    <xf numFmtId="0" fontId="47" fillId="24" borderId="32" xfId="78" applyFont="1" applyFill="1" applyBorder="1" applyAlignment="1" applyProtection="1">
      <alignment horizontal="center" vertical="center" wrapText="1"/>
      <protection/>
    </xf>
    <xf numFmtId="49" fontId="47" fillId="24" borderId="32" xfId="78" applyNumberFormat="1" applyFont="1" applyFill="1" applyBorder="1" applyAlignment="1" applyProtection="1">
      <alignment horizontal="center" vertical="center" wrapText="1"/>
      <protection/>
    </xf>
    <xf numFmtId="0" fontId="47" fillId="24" borderId="33" xfId="78" applyFont="1" applyFill="1" applyBorder="1" applyAlignment="1" applyProtection="1">
      <alignment horizontal="center" vertical="center" wrapText="1"/>
      <protection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36" xfId="78" applyFont="1" applyFill="1" applyBorder="1" applyAlignment="1" applyProtection="1">
      <alignment horizontal="left" vertical="center" wrapText="1"/>
      <protection/>
    </xf>
    <xf numFmtId="49" fontId="0" fillId="24" borderId="4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45" xfId="78" applyFont="1" applyFill="1" applyBorder="1" applyAlignment="1" applyProtection="1">
      <alignment horizontal="left" vertical="center" wrapText="1"/>
      <protection/>
    </xf>
    <xf numFmtId="0" fontId="0" fillId="21" borderId="45" xfId="78" applyFont="1" applyFill="1" applyBorder="1" applyAlignment="1" applyProtection="1">
      <alignment horizontal="center" vertical="center" wrapText="1"/>
      <protection locked="0"/>
    </xf>
    <xf numFmtId="1" fontId="0" fillId="21" borderId="45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49" fontId="15" fillId="24" borderId="32" xfId="78" applyNumberFormat="1" applyFont="1" applyFill="1" applyBorder="1" applyAlignment="1" applyProtection="1">
      <alignment horizontal="center" vertical="center" wrapText="1"/>
      <protection/>
    </xf>
    <xf numFmtId="0" fontId="15" fillId="24" borderId="7" xfId="78" applyFont="1" applyFill="1" applyBorder="1" applyAlignment="1" applyProtection="1">
      <alignment horizontal="center" vertical="center" wrapText="1"/>
      <protection/>
    </xf>
    <xf numFmtId="1" fontId="15" fillId="4" borderId="37" xfId="78" applyNumberFormat="1" applyFont="1" applyFill="1" applyBorder="1" applyAlignment="1" applyProtection="1">
      <alignment horizontal="center" vertical="center" wrapText="1"/>
      <protection/>
    </xf>
    <xf numFmtId="1" fontId="15" fillId="4" borderId="36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center" vertical="center" wrapText="1"/>
      <protection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vertical="center" wrapText="1"/>
      <protection/>
    </xf>
    <xf numFmtId="49" fontId="47" fillId="24" borderId="36" xfId="78" applyNumberFormat="1" applyFont="1" applyFill="1" applyBorder="1" applyAlignment="1" applyProtection="1">
      <alignment horizontal="center" vertical="center" wrapText="1"/>
      <protection/>
    </xf>
    <xf numFmtId="0" fontId="15" fillId="24" borderId="48" xfId="78" applyFont="1" applyFill="1" applyBorder="1" applyAlignment="1" applyProtection="1">
      <alignment horizontal="center" vertical="center" wrapText="1"/>
      <protection/>
    </xf>
    <xf numFmtId="49" fontId="15" fillId="24" borderId="48" xfId="78" applyNumberFormat="1" applyFont="1" applyFill="1" applyBorder="1" applyAlignment="1" applyProtection="1">
      <alignment horizontal="center" vertical="center" wrapText="1"/>
      <protection/>
    </xf>
    <xf numFmtId="0" fontId="15" fillId="24" borderId="49" xfId="78" applyFont="1" applyFill="1" applyBorder="1" applyAlignment="1" applyProtection="1">
      <alignment horizontal="center" vertical="center" wrapText="1"/>
      <protection/>
    </xf>
    <xf numFmtId="0" fontId="15" fillId="24" borderId="50" xfId="78" applyFont="1" applyFill="1" applyBorder="1" applyAlignment="1" applyProtection="1">
      <alignment horizontal="center" vertical="center" wrapText="1"/>
      <protection/>
    </xf>
    <xf numFmtId="49" fontId="0" fillId="26" borderId="51" xfId="78" applyNumberFormat="1" applyFont="1" applyFill="1" applyBorder="1" applyAlignment="1" applyProtection="1">
      <alignment horizontal="left" vertical="center" wrapText="1" indent="1"/>
      <protection/>
    </xf>
    <xf numFmtId="0" fontId="44" fillId="26" borderId="26" xfId="52" applyFont="1" applyFill="1" applyBorder="1" applyAlignment="1" applyProtection="1">
      <alignment horizontal="left" vertical="center" wrapText="1"/>
      <protection/>
    </xf>
    <xf numFmtId="49" fontId="0" fillId="26" borderId="26" xfId="78" applyNumberFormat="1" applyFont="1" applyFill="1" applyBorder="1" applyAlignment="1" applyProtection="1">
      <alignment vertical="center" wrapText="1"/>
      <protection/>
    </xf>
    <xf numFmtId="1" fontId="0" fillId="26" borderId="26" xfId="78" applyNumberFormat="1" applyFont="1" applyFill="1" applyBorder="1" applyAlignment="1" applyProtection="1">
      <alignment horizontal="center" vertical="center" wrapText="1"/>
      <protection/>
    </xf>
    <xf numFmtId="1" fontId="0" fillId="26" borderId="52" xfId="78" applyNumberFormat="1" applyFont="1" applyFill="1" applyBorder="1" applyAlignment="1" applyProtection="1">
      <alignment horizontal="center" vertical="center" wrapText="1"/>
      <protection/>
    </xf>
    <xf numFmtId="49" fontId="15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left" vertical="center" wrapText="1"/>
      <protection/>
    </xf>
    <xf numFmtId="2" fontId="0" fillId="25" borderId="8" xfId="78" applyNumberFormat="1" applyFont="1" applyFill="1" applyBorder="1" applyAlignment="1" applyProtection="1">
      <alignment horizontal="left" vertical="center" wrapText="1" indent="1"/>
      <protection locked="0"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4" borderId="0" xfId="52" applyFont="1" applyFill="1" applyBorder="1" applyAlignment="1" applyProtection="1">
      <alignment horizontal="left" vertical="center" wrapText="1"/>
      <protection/>
    </xf>
    <xf numFmtId="49" fontId="0" fillId="24" borderId="41" xfId="78" applyNumberFormat="1" applyFont="1" applyFill="1" applyBorder="1" applyAlignment="1" applyProtection="1">
      <alignment vertical="center" wrapText="1"/>
      <protection/>
    </xf>
    <xf numFmtId="1" fontId="0" fillId="24" borderId="41" xfId="78" applyNumberFormat="1" applyFont="1" applyFill="1" applyBorder="1" applyAlignment="1" applyProtection="1">
      <alignment horizontal="center" vertical="center" wrapText="1"/>
      <protection/>
    </xf>
    <xf numFmtId="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vertical="center" wrapText="1"/>
      <protection/>
    </xf>
    <xf numFmtId="0" fontId="0" fillId="24" borderId="24" xfId="78" applyFont="1" applyFill="1" applyBorder="1" applyAlignment="1" applyProtection="1">
      <alignment vertical="center" wrapText="1"/>
      <protection/>
    </xf>
    <xf numFmtId="1" fontId="15" fillId="24" borderId="48" xfId="78" applyNumberFormat="1" applyFont="1" applyFill="1" applyBorder="1" applyAlignment="1" applyProtection="1">
      <alignment horizontal="center" vertical="center" wrapText="1"/>
      <protection/>
    </xf>
    <xf numFmtId="1" fontId="15" fillId="24" borderId="49" xfId="78" applyNumberFormat="1" applyFont="1" applyFill="1" applyBorder="1" applyAlignment="1" applyProtection="1">
      <alignment horizontal="center" vertical="center" wrapText="1"/>
      <protection/>
    </xf>
    <xf numFmtId="0" fontId="0" fillId="24" borderId="53" xfId="78" applyFont="1" applyFill="1" applyBorder="1" applyAlignment="1" applyProtection="1">
      <alignment horizontal="center" vertical="center" wrapText="1"/>
      <protection/>
    </xf>
    <xf numFmtId="0" fontId="0" fillId="24" borderId="42" xfId="78" applyFont="1" applyFill="1" applyBorder="1" applyAlignment="1" applyProtection="1">
      <alignment vertical="center" wrapText="1"/>
      <protection/>
    </xf>
    <xf numFmtId="49" fontId="0" fillId="24" borderId="36" xfId="78" applyNumberFormat="1" applyFont="1" applyFill="1" applyBorder="1" applyAlignment="1" applyProtection="1">
      <alignment horizontal="center" vertical="center" wrapText="1"/>
      <protection/>
    </xf>
    <xf numFmtId="49" fontId="0" fillId="27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7" borderId="0" xfId="52" applyFont="1" applyFill="1" applyBorder="1" applyAlignment="1" applyProtection="1">
      <alignment horizontal="left" vertical="center" wrapText="1"/>
      <protection/>
    </xf>
    <xf numFmtId="49" fontId="0" fillId="27" borderId="41" xfId="78" applyNumberFormat="1" applyFont="1" applyFill="1" applyBorder="1" applyAlignment="1" applyProtection="1">
      <alignment vertical="center" wrapText="1"/>
      <protection/>
    </xf>
    <xf numFmtId="1" fontId="0" fillId="27" borderId="41" xfId="78" applyNumberFormat="1" applyFont="1" applyFill="1" applyBorder="1" applyAlignment="1" applyProtection="1">
      <alignment horizontal="center" vertical="center" wrapText="1"/>
      <protection/>
    </xf>
    <xf numFmtId="1" fontId="0" fillId="27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15" xfId="52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/>
      <protection/>
    </xf>
    <xf numFmtId="3" fontId="15" fillId="4" borderId="20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0" fillId="24" borderId="24" xfId="78" applyFont="1" applyFill="1" applyBorder="1" applyAlignment="1" applyProtection="1">
      <alignment horizontal="left" vertical="center" wrapText="1" indent="1"/>
      <protection/>
    </xf>
    <xf numFmtId="3" fontId="15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4" xfId="78" applyNumberFormat="1" applyFont="1" applyFill="1" applyBorder="1" applyAlignment="1" applyProtection="1">
      <alignment horizontal="center" vertical="center"/>
      <protection/>
    </xf>
    <xf numFmtId="49" fontId="0" fillId="26" borderId="39" xfId="78" applyNumberFormat="1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/>
      <protection/>
    </xf>
    <xf numFmtId="0" fontId="46" fillId="0" borderId="0" xfId="78" applyNumberFormat="1" applyFont="1" applyAlignment="1" applyProtection="1">
      <alignment/>
      <protection/>
    </xf>
    <xf numFmtId="0" fontId="46" fillId="0" borderId="0" xfId="78" applyFont="1" applyAlignment="1" applyProtection="1">
      <alignment/>
      <protection/>
    </xf>
    <xf numFmtId="49" fontId="47" fillId="24" borderId="8" xfId="78" applyNumberFormat="1" applyFont="1" applyFill="1" applyBorder="1" applyAlignment="1" applyProtection="1">
      <alignment horizontal="center" vertical="center"/>
      <protection/>
    </xf>
    <xf numFmtId="0" fontId="47" fillId="24" borderId="8" xfId="78" applyFont="1" applyFill="1" applyBorder="1" applyAlignment="1" applyProtection="1">
      <alignment horizontal="center" vertical="center"/>
      <protection/>
    </xf>
    <xf numFmtId="0" fontId="47" fillId="24" borderId="20" xfId="78" applyFont="1" applyFill="1" applyBorder="1" applyAlignment="1" applyProtection="1">
      <alignment horizontal="center" vertical="center"/>
      <protection/>
    </xf>
    <xf numFmtId="49" fontId="0" fillId="26" borderId="38" xfId="78" applyNumberFormat="1" applyFont="1" applyFill="1" applyBorder="1" applyAlignment="1" applyProtection="1">
      <alignment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3"/>
      <protection locked="0"/>
    </xf>
    <xf numFmtId="0" fontId="0" fillId="24" borderId="21" xfId="78" applyFont="1" applyFill="1" applyBorder="1" applyAlignment="1" applyProtection="1">
      <alignment vertical="center" wrapText="1"/>
      <protection/>
    </xf>
    <xf numFmtId="0" fontId="0" fillId="24" borderId="23" xfId="78" applyFont="1" applyFill="1" applyBorder="1" applyAlignment="1" applyProtection="1">
      <alignment vertical="center" wrapText="1"/>
      <protection/>
    </xf>
    <xf numFmtId="0" fontId="0" fillId="24" borderId="39" xfId="78" applyFont="1" applyFill="1" applyBorder="1" applyAlignment="1" applyProtection="1">
      <alignment vertical="center" wrapText="1"/>
      <protection/>
    </xf>
    <xf numFmtId="49" fontId="0" fillId="26" borderId="51" xfId="78" applyNumberFormat="1" applyFont="1" applyFill="1" applyBorder="1" applyAlignment="1" applyProtection="1">
      <alignment vertical="center" wrapText="1"/>
      <protection/>
    </xf>
    <xf numFmtId="49" fontId="0" fillId="26" borderId="52" xfId="78" applyNumberFormat="1" applyFont="1" applyFill="1" applyBorder="1" applyAlignment="1" applyProtection="1">
      <alignment vertical="center" wrapText="1"/>
      <protection/>
    </xf>
    <xf numFmtId="0" fontId="15" fillId="24" borderId="51" xfId="78" applyFont="1" applyFill="1" applyBorder="1" applyAlignment="1" applyProtection="1">
      <alignment horizontal="center" vertical="center" wrapText="1"/>
      <protection/>
    </xf>
    <xf numFmtId="0" fontId="15" fillId="24" borderId="25" xfId="78" applyFont="1" applyFill="1" applyBorder="1" applyAlignment="1" applyProtection="1">
      <alignment horizontal="center" vertical="center" wrapText="1"/>
      <protection/>
    </xf>
    <xf numFmtId="0" fontId="40" fillId="0" borderId="0" xfId="78" applyFont="1" applyBorder="1" applyAlignment="1" applyProtection="1">
      <alignment horizontal="right" wrapText="1"/>
      <protection/>
    </xf>
    <xf numFmtId="49" fontId="0" fillId="4" borderId="8" xfId="0" applyFont="1" applyFill="1" applyBorder="1" applyAlignment="1">
      <alignment horizontal="center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0" fontId="0" fillId="0" borderId="0" xfId="78" applyFont="1" applyFill="1" applyAlignment="1" applyProtection="1">
      <alignment wrapText="1"/>
      <protection/>
    </xf>
    <xf numFmtId="0" fontId="48" fillId="24" borderId="0" xfId="78" applyFont="1" applyFill="1" applyBorder="1" applyAlignment="1" applyProtection="1">
      <alignment vertical="top" wrapText="1"/>
      <protection/>
    </xf>
    <xf numFmtId="0" fontId="15" fillId="24" borderId="0" xfId="78" applyFont="1" applyFill="1" applyBorder="1" applyAlignment="1" applyProtection="1">
      <alignment vertical="top" wrapText="1"/>
      <protection/>
    </xf>
    <xf numFmtId="0" fontId="15" fillId="24" borderId="11" xfId="78" applyFont="1" applyFill="1" applyBorder="1" applyAlignment="1" applyProtection="1">
      <alignment vertical="top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54" xfId="78" applyFont="1" applyFill="1" applyBorder="1" applyAlignment="1" applyProtection="1">
      <alignment horizontal="center" vertical="center" wrapText="1"/>
      <protection/>
    </xf>
    <xf numFmtId="0" fontId="15" fillId="24" borderId="55" xfId="78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vertical="center" wrapText="1"/>
      <protection/>
    </xf>
    <xf numFmtId="49" fontId="0" fillId="24" borderId="52" xfId="78" applyNumberFormat="1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wrapText="1"/>
      <protection/>
    </xf>
    <xf numFmtId="0" fontId="0" fillId="4" borderId="8" xfId="79" applyFont="1" applyFill="1" applyBorder="1" applyAlignment="1">
      <alignment horizontal="center"/>
      <protection/>
    </xf>
    <xf numFmtId="0" fontId="43" fillId="0" borderId="0" xfId="75" applyFont="1">
      <alignment/>
      <protection/>
    </xf>
    <xf numFmtId="0" fontId="0" fillId="21" borderId="51" xfId="78" applyFont="1" applyFill="1" applyBorder="1" applyAlignment="1" applyProtection="1">
      <alignment horizontal="left" vertical="center" wrapText="1"/>
      <protection locked="0"/>
    </xf>
    <xf numFmtId="49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8" xfId="78" applyFont="1" applyFill="1" applyBorder="1" applyAlignment="1" applyProtection="1">
      <alignment horizontal="left" vertical="center" wrapText="1"/>
      <protection locked="0"/>
    </xf>
    <xf numFmtId="3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1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8" applyFont="1" applyFill="1" applyBorder="1" applyAlignment="1" applyProtection="1">
      <alignment horizontal="left" vertical="center" wrapText="1"/>
      <protection locked="0"/>
    </xf>
    <xf numFmtId="2" fontId="0" fillId="21" borderId="19" xfId="78" applyNumberFormat="1" applyFont="1" applyFill="1" applyBorder="1" applyAlignment="1" applyProtection="1">
      <alignment horizontal="left" vertical="center" wrapText="1"/>
      <protection locked="0"/>
    </xf>
    <xf numFmtId="49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78" applyFont="1" applyFill="1" applyBorder="1" applyAlignment="1" applyProtection="1">
      <alignment horizontal="left" vertical="center" wrapText="1" indent="2"/>
      <protection locked="0"/>
    </xf>
    <xf numFmtId="49" fontId="0" fillId="21" borderId="16" xfId="78" applyNumberFormat="1" applyFont="1" applyFill="1" applyBorder="1" applyAlignment="1" applyProtection="1">
      <alignment horizontal="center" vertical="center"/>
      <protection locked="0"/>
    </xf>
    <xf numFmtId="3" fontId="0" fillId="21" borderId="19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0" fontId="0" fillId="21" borderId="38" xfId="78" applyFont="1" applyFill="1" applyBorder="1" applyAlignment="1" applyProtection="1">
      <alignment horizontal="left" vertical="center" wrapText="1" indent="2"/>
      <protection locked="0"/>
    </xf>
    <xf numFmtId="49" fontId="0" fillId="21" borderId="3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78" applyFont="1" applyFill="1" applyBorder="1" applyAlignment="1" applyProtection="1">
      <alignment horizontal="left" vertical="center" wrapText="1" indent="2"/>
      <protection locked="0"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51" xfId="78" applyNumberFormat="1" applyFont="1" applyFill="1" applyBorder="1" applyAlignment="1" applyProtection="1">
      <alignment horizontal="left" wrapText="1" indent="2"/>
      <protection locked="0"/>
    </xf>
    <xf numFmtId="3" fontId="0" fillId="21" borderId="51" xfId="78" applyNumberFormat="1" applyFont="1" applyFill="1" applyBorder="1" applyAlignment="1" applyProtection="1">
      <alignment wrapText="1"/>
      <protection locked="0"/>
    </xf>
    <xf numFmtId="3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/>
      <protection locked="0"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0" fontId="0" fillId="0" borderId="16" xfId="76" applyFont="1" applyBorder="1" applyAlignment="1" applyProtection="1">
      <alignment vertical="top" wrapText="1"/>
      <protection/>
    </xf>
    <xf numFmtId="0" fontId="15" fillId="24" borderId="17" xfId="76" applyFont="1" applyFill="1" applyBorder="1" applyAlignment="1" applyProtection="1">
      <alignment vertical="center" wrapText="1"/>
      <protection/>
    </xf>
    <xf numFmtId="206" fontId="0" fillId="24" borderId="1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6" fillId="24" borderId="15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8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4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9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6" fillId="24" borderId="15" xfId="76" applyNumberFormat="1" applyFont="1" applyFill="1" applyBorder="1" applyAlignment="1" applyProtection="1">
      <alignment horizontal="left" wrapText="1"/>
      <protection/>
    </xf>
    <xf numFmtId="0" fontId="0" fillId="24" borderId="59" xfId="76" applyFont="1" applyFill="1" applyBorder="1" applyAlignment="1" applyProtection="1">
      <alignment vertical="top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0" fillId="24" borderId="60" xfId="76" applyFont="1" applyFill="1" applyBorder="1" applyAlignment="1" applyProtection="1">
      <alignment horizontal="right" vertical="center" wrapText="1"/>
      <protection/>
    </xf>
    <xf numFmtId="0" fontId="0" fillId="24" borderId="61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center" vertical="center" wrapText="1"/>
      <protection/>
    </xf>
    <xf numFmtId="0" fontId="15" fillId="25" borderId="32" xfId="76" applyFont="1" applyFill="1" applyBorder="1" applyAlignment="1" applyProtection="1">
      <alignment horizontal="center" vertical="center" wrapText="1"/>
      <protection locked="0"/>
    </xf>
    <xf numFmtId="0" fontId="0" fillId="24" borderId="59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15" xfId="81" applyNumberFormat="1" applyFont="1" applyFill="1" applyBorder="1" applyAlignment="1" applyProtection="1">
      <alignment horizontal="center" vertical="center" wrapText="1"/>
      <protection/>
    </xf>
    <xf numFmtId="49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0" fillId="24" borderId="30" xfId="76" applyFont="1" applyFill="1" applyBorder="1" applyAlignment="1" applyProtection="1">
      <alignment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15" fillId="24" borderId="31" xfId="76" applyFont="1" applyFill="1" applyBorder="1" applyAlignment="1" applyProtection="1">
      <alignment horizontal="center" vertical="center" wrapText="1"/>
      <protection/>
    </xf>
    <xf numFmtId="0" fontId="0" fillId="24" borderId="24" xfId="81" applyNumberFormat="1" applyFont="1" applyFill="1" applyBorder="1" applyAlignment="1" applyProtection="1">
      <alignment horizontal="center" vertical="center" wrapText="1"/>
      <protection/>
    </xf>
    <xf numFmtId="0" fontId="45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80" applyNumberFormat="1" applyFont="1" applyFill="1" applyBorder="1" applyAlignment="1" applyProtection="1">
      <alignment horizontal="center" vertical="center" wrapText="1"/>
      <protection locked="0"/>
    </xf>
    <xf numFmtId="0" fontId="0" fillId="24" borderId="21" xfId="76" applyFont="1" applyFill="1" applyBorder="1" applyAlignment="1" applyProtection="1">
      <alignment horizontal="center" vertical="center" wrapText="1"/>
      <protection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0" fillId="25" borderId="21" xfId="75" applyFont="1" applyFill="1" applyBorder="1" applyAlignment="1" applyProtection="1">
      <alignment vertical="center" wrapText="1"/>
      <protection locked="0"/>
    </xf>
    <xf numFmtId="0" fontId="0" fillId="25" borderId="23" xfId="75" applyFont="1" applyFill="1" applyBorder="1" applyAlignment="1" applyProtection="1">
      <alignment vertical="center" wrapText="1"/>
      <protection locked="0"/>
    </xf>
    <xf numFmtId="0" fontId="0" fillId="25" borderId="39" xfId="75" applyFont="1" applyFill="1" applyBorder="1" applyAlignment="1" applyProtection="1">
      <alignment vertical="center" wrapText="1"/>
      <protection locked="0"/>
    </xf>
    <xf numFmtId="0" fontId="0" fillId="24" borderId="24" xfId="76" applyFont="1" applyFill="1" applyBorder="1" applyAlignment="1" applyProtection="1">
      <alignment horizontal="center" vertical="center" wrapText="1"/>
      <protection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15" fillId="4" borderId="51" xfId="76" applyFont="1" applyFill="1" applyBorder="1" applyAlignment="1" applyProtection="1">
      <alignment horizontal="center" vertical="center" wrapText="1"/>
      <protection/>
    </xf>
    <xf numFmtId="0" fontId="15" fillId="4" borderId="26" xfId="76" applyFont="1" applyFill="1" applyBorder="1" applyAlignment="1" applyProtection="1">
      <alignment horizontal="center" vertical="center" wrapText="1"/>
      <protection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76" applyNumberFormat="1" applyFont="1" applyFill="1" applyBorder="1" applyAlignment="1" applyProtection="1">
      <alignment horizontal="center" vertical="center" wrapText="1"/>
      <protection locked="0"/>
    </xf>
    <xf numFmtId="0" fontId="0" fillId="24" borderId="21" xfId="76" applyFont="1" applyFill="1" applyBorder="1" applyAlignment="1" applyProtection="1">
      <alignment horizontal="left" vertical="center" wrapText="1"/>
      <protection/>
    </xf>
    <xf numFmtId="0" fontId="0" fillId="24" borderId="23" xfId="76" applyFont="1" applyFill="1" applyBorder="1" applyAlignment="1" applyProtection="1">
      <alignment horizontal="left" vertical="center" wrapText="1"/>
      <protection/>
    </xf>
    <xf numFmtId="0" fontId="0" fillId="24" borderId="39" xfId="76" applyFont="1" applyFill="1" applyBorder="1" applyAlignment="1" applyProtection="1">
      <alignment horizontal="left" vertical="center" wrapText="1"/>
      <protection/>
    </xf>
    <xf numFmtId="0" fontId="0" fillId="25" borderId="21" xfId="76" applyFont="1" applyFill="1" applyBorder="1" applyAlignment="1" applyProtection="1">
      <alignment horizontal="center" vertical="center" wrapText="1"/>
      <protection locked="0"/>
    </xf>
    <xf numFmtId="0" fontId="0" fillId="25" borderId="23" xfId="76" applyFont="1" applyFill="1" applyBorder="1" applyAlignment="1" applyProtection="1">
      <alignment horizontal="center" vertical="center" wrapText="1"/>
      <protection locked="0"/>
    </xf>
    <xf numFmtId="0" fontId="0" fillId="25" borderId="22" xfId="76" applyFont="1" applyFill="1" applyBorder="1" applyAlignment="1" applyProtection="1">
      <alignment horizontal="center" vertical="center" wrapText="1"/>
      <protection locked="0"/>
    </xf>
    <xf numFmtId="49" fontId="0" fillId="24" borderId="32" xfId="81" applyNumberFormat="1" applyFont="1" applyFill="1" applyBorder="1" applyAlignment="1" applyProtection="1">
      <alignment horizontal="center" vertical="center" wrapText="1"/>
      <protection/>
    </xf>
    <xf numFmtId="49" fontId="0" fillId="24" borderId="8" xfId="81" applyNumberFormat="1" applyFont="1" applyFill="1" applyBorder="1" applyAlignment="1" applyProtection="1">
      <alignment horizontal="center" vertical="center" wrapText="1"/>
      <protection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8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3" xfId="8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15" fillId="25" borderId="42" xfId="76" applyFont="1" applyFill="1" applyBorder="1" applyAlignment="1" applyProtection="1">
      <alignment horizontal="center" vertical="center" wrapText="1"/>
      <protection locked="0"/>
    </xf>
    <xf numFmtId="0" fontId="15" fillId="25" borderId="43" xfId="76" applyFont="1" applyFill="1" applyBorder="1" applyAlignment="1" applyProtection="1">
      <alignment horizontal="center" vertical="center" wrapText="1"/>
      <protection locked="0"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49" fontId="0" fillId="25" borderId="1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76" applyNumberFormat="1" applyFont="1" applyFill="1" applyBorder="1" applyAlignment="1" applyProtection="1">
      <alignment horizontal="center" vertical="center" wrapText="1"/>
      <protection locked="0"/>
    </xf>
    <xf numFmtId="0" fontId="40" fillId="24" borderId="17" xfId="76" applyFont="1" applyFill="1" applyBorder="1" applyAlignment="1" applyProtection="1">
      <alignment horizontal="center" vertical="center" wrapText="1"/>
      <protection/>
    </xf>
    <xf numFmtId="0" fontId="15" fillId="24" borderId="42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left" vertical="center" wrapText="1"/>
      <protection/>
    </xf>
    <xf numFmtId="0" fontId="0" fillId="24" borderId="33" xfId="76" applyFont="1" applyFill="1" applyBorder="1" applyAlignment="1" applyProtection="1">
      <alignment horizontal="left" vertical="center" wrapText="1"/>
      <protection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4" borderId="63" xfId="76" applyFont="1" applyFill="1" applyBorder="1" applyAlignment="1" applyProtection="1">
      <alignment horizontal="center" vertical="center" wrapText="1"/>
      <protection/>
    </xf>
    <xf numFmtId="0" fontId="0" fillId="25" borderId="21" xfId="75" applyFont="1" applyFill="1" applyBorder="1" applyAlignment="1" applyProtection="1">
      <alignment horizontal="center" vertical="center" wrapText="1"/>
      <protection locked="0"/>
    </xf>
    <xf numFmtId="0" fontId="0" fillId="25" borderId="39" xfId="75" applyFont="1" applyFill="1" applyBorder="1" applyAlignment="1" applyProtection="1">
      <alignment horizontal="center" vertical="center" wrapText="1"/>
      <protection locked="0"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3" xfId="75" applyFont="1" applyFill="1" applyBorder="1" applyAlignment="1" applyProtection="1">
      <alignment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19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15" fillId="24" borderId="65" xfId="76" applyFont="1" applyFill="1" applyBorder="1" applyAlignment="1" applyProtection="1">
      <alignment horizontal="center" vertical="center" wrapText="1"/>
      <protection/>
    </xf>
    <xf numFmtId="0" fontId="0" fillId="21" borderId="21" xfId="76" applyFont="1" applyFill="1" applyBorder="1" applyAlignment="1" applyProtection="1">
      <alignment horizontal="center" vertical="center" wrapText="1"/>
      <protection locked="0"/>
    </xf>
    <xf numFmtId="0" fontId="0" fillId="21" borderId="39" xfId="76" applyFont="1" applyFill="1" applyBorder="1" applyAlignment="1" applyProtection="1">
      <alignment horizontal="center" vertical="center" wrapText="1"/>
      <protection locked="0"/>
    </xf>
    <xf numFmtId="0" fontId="0" fillId="21" borderId="38" xfId="76" applyFont="1" applyFill="1" applyBorder="1" applyAlignment="1" applyProtection="1">
      <alignment horizontal="center" vertical="center" wrapText="1"/>
      <protection locked="0"/>
    </xf>
    <xf numFmtId="0" fontId="0" fillId="21" borderId="22" xfId="76" applyFont="1" applyFill="1" applyBorder="1" applyAlignment="1" applyProtection="1">
      <alignment horizontal="center" vertical="center" wrapText="1"/>
      <protection locked="0"/>
    </xf>
    <xf numFmtId="49" fontId="0" fillId="21" borderId="3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9" xfId="76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32" xfId="76" applyNumberFormat="1" applyFont="1" applyFill="1" applyBorder="1" applyAlignment="1" applyProtection="1">
      <alignment horizontal="center" vertical="center" wrapText="1"/>
      <protection/>
    </xf>
    <xf numFmtId="49" fontId="0" fillId="24" borderId="33" xfId="76" applyNumberFormat="1" applyFont="1" applyFill="1" applyBorder="1" applyAlignment="1" applyProtection="1">
      <alignment horizontal="center" vertical="center" wrapText="1"/>
      <protection/>
    </xf>
    <xf numFmtId="0" fontId="40" fillId="7" borderId="64" xfId="78" applyFont="1" applyFill="1" applyBorder="1" applyAlignment="1" applyProtection="1">
      <alignment horizontal="center" vertical="center" wrapText="1"/>
      <protection/>
    </xf>
    <xf numFmtId="0" fontId="40" fillId="7" borderId="66" xfId="78" applyFont="1" applyFill="1" applyBorder="1" applyAlignment="1" applyProtection="1">
      <alignment horizontal="center" vertical="center" wrapText="1"/>
      <protection/>
    </xf>
    <xf numFmtId="0" fontId="40" fillId="7" borderId="65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34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15" fillId="24" borderId="19" xfId="78" applyFont="1" applyFill="1" applyBorder="1" applyAlignment="1" applyProtection="1">
      <alignment horizontal="center" vertical="center" wrapText="1"/>
      <protection/>
    </xf>
    <xf numFmtId="0" fontId="15" fillId="24" borderId="53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18" xfId="78" applyFont="1" applyFill="1" applyBorder="1" applyAlignment="1" applyProtection="1">
      <alignment horizontal="center" vertical="center" wrapText="1"/>
      <protection/>
    </xf>
    <xf numFmtId="0" fontId="15" fillId="24" borderId="20" xfId="78" applyFont="1" applyFill="1" applyBorder="1" applyAlignment="1" applyProtection="1">
      <alignment horizontal="center" vertical="center" wrapText="1"/>
      <protection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15" fillId="24" borderId="43" xfId="78" applyFont="1" applyFill="1" applyBorder="1" applyAlignment="1" applyProtection="1">
      <alignment horizontal="center" vertical="center" wrapText="1"/>
      <protection/>
    </xf>
    <xf numFmtId="0" fontId="0" fillId="0" borderId="17" xfId="78" applyFont="1" applyFill="1" applyBorder="1" applyAlignment="1" applyProtection="1">
      <alignment horizontal="right" vertical="center" wrapText="1" indent="1"/>
      <protection/>
    </xf>
    <xf numFmtId="0" fontId="0" fillId="0" borderId="18" xfId="78" applyFont="1" applyFill="1" applyBorder="1" applyAlignment="1" applyProtection="1">
      <alignment horizontal="right" vertical="center" wrapText="1" indent="1"/>
      <protection/>
    </xf>
    <xf numFmtId="0" fontId="15" fillId="24" borderId="21" xfId="78" applyFont="1" applyFill="1" applyBorder="1" applyAlignment="1" applyProtection="1">
      <alignment horizontal="left" vertical="center" wrapText="1"/>
      <protection/>
    </xf>
    <xf numFmtId="0" fontId="15" fillId="24" borderId="23" xfId="78" applyFont="1" applyFill="1" applyBorder="1" applyAlignment="1" applyProtection="1">
      <alignment horizontal="left" vertical="center" wrapText="1"/>
      <protection/>
    </xf>
    <xf numFmtId="0" fontId="15" fillId="24" borderId="39" xfId="78" applyFont="1" applyFill="1" applyBorder="1" applyAlignment="1" applyProtection="1">
      <alignment horizontal="left" vertical="center" wrapText="1"/>
      <protection/>
    </xf>
    <xf numFmtId="0" fontId="0" fillId="24" borderId="17" xfId="78" applyFont="1" applyFill="1" applyBorder="1" applyAlignment="1" applyProtection="1">
      <alignment horizontal="right" vertical="center" indent="1"/>
      <protection/>
    </xf>
    <xf numFmtId="0" fontId="0" fillId="24" borderId="18" xfId="78" applyFont="1" applyFill="1" applyBorder="1" applyAlignment="1" applyProtection="1">
      <alignment horizontal="right" vertical="center" indent="1"/>
      <protection/>
    </xf>
    <xf numFmtId="0" fontId="40" fillId="7" borderId="64" xfId="78" applyFont="1" applyFill="1" applyBorder="1" applyAlignment="1" applyProtection="1">
      <alignment horizontal="center" vertical="center"/>
      <protection/>
    </xf>
    <xf numFmtId="0" fontId="40" fillId="7" borderId="66" xfId="78" applyFont="1" applyFill="1" applyBorder="1" applyAlignment="1" applyProtection="1">
      <alignment horizontal="center" vertical="center"/>
      <protection/>
    </xf>
    <xf numFmtId="0" fontId="40" fillId="7" borderId="65" xfId="78" applyFont="1" applyFill="1" applyBorder="1" applyAlignment="1" applyProtection="1">
      <alignment horizontal="center" vertical="center"/>
      <protection/>
    </xf>
    <xf numFmtId="0" fontId="40" fillId="7" borderId="64" xfId="78" applyFont="1" applyFill="1" applyBorder="1" applyAlignment="1" applyProtection="1">
      <alignment horizontal="center" vertical="top"/>
      <protection/>
    </xf>
    <xf numFmtId="0" fontId="40" fillId="7" borderId="66" xfId="78" applyFont="1" applyFill="1" applyBorder="1" applyAlignment="1" applyProtection="1">
      <alignment horizontal="center" vertical="top"/>
      <protection/>
    </xf>
    <xf numFmtId="0" fontId="40" fillId="7" borderId="65" xfId="78" applyFont="1" applyFill="1" applyBorder="1" applyAlignment="1" applyProtection="1">
      <alignment horizontal="center" vertical="top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0" fontId="15" fillId="24" borderId="45" xfId="78" applyFont="1" applyFill="1" applyBorder="1" applyAlignment="1" applyProtection="1">
      <alignment horizontal="center" vertical="center" wrapText="1"/>
      <protection/>
    </xf>
    <xf numFmtId="0" fontId="15" fillId="24" borderId="67" xfId="78" applyFont="1" applyFill="1" applyBorder="1" applyAlignment="1" applyProtection="1">
      <alignment horizontal="center" vertical="center" wrapText="1"/>
      <protection/>
    </xf>
    <xf numFmtId="0" fontId="15" fillId="24" borderId="40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right" vertical="center" wrapText="1" indent="1"/>
      <protection/>
    </xf>
    <xf numFmtId="0" fontId="0" fillId="24" borderId="18" xfId="78" applyFont="1" applyFill="1" applyBorder="1" applyAlignment="1" applyProtection="1">
      <alignment horizontal="right" vertical="center" wrapText="1" indent="1"/>
      <protection/>
    </xf>
    <xf numFmtId="0" fontId="15" fillId="24" borderId="68" xfId="78" applyFont="1" applyFill="1" applyBorder="1" applyAlignment="1" applyProtection="1">
      <alignment horizontal="center" vertical="center" wrapText="1"/>
      <protection/>
    </xf>
    <xf numFmtId="0" fontId="15" fillId="24" borderId="69" xfId="78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3" xfId="77"/>
    <cellStyle name="Обычный_Forma_5" xfId="78"/>
    <cellStyle name="Обычный_ЖКУ_проект3" xfId="79"/>
    <cellStyle name="Обычный_форма 1 водопровод для орг" xfId="80"/>
    <cellStyle name="Обычный_форма 1 водопровод для орг_FORMA1_РЭК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U36"/>
  <sheetViews>
    <sheetView tabSelected="1" zoomScale="85" zoomScaleNormal="85" zoomScalePageLayoutView="0" workbookViewId="0" topLeftCell="A1">
      <selection activeCell="L13" sqref="L13"/>
    </sheetView>
  </sheetViews>
  <sheetFormatPr defaultColWidth="9.140625" defaultRowHeight="11.25"/>
  <cols>
    <col min="1" max="1" width="21.421875" style="332" customWidth="1"/>
    <col min="2" max="2" width="12.00390625" style="332" customWidth="1"/>
    <col min="3" max="3" width="21.28125" style="332" customWidth="1"/>
    <col min="4" max="4" width="9.421875" style="332" customWidth="1"/>
    <col min="5" max="5" width="13.00390625" style="332" customWidth="1"/>
    <col min="6" max="6" width="12.7109375" style="332" customWidth="1"/>
    <col min="7" max="7" width="9.8515625" style="332" customWidth="1"/>
    <col min="8" max="8" width="27.57421875" style="332" customWidth="1"/>
    <col min="9" max="9" width="19.8515625" style="332" customWidth="1"/>
    <col min="10" max="11" width="4.421875" style="332" customWidth="1"/>
    <col min="12" max="12" width="4.7109375" style="332" customWidth="1"/>
    <col min="13" max="13" width="4.00390625" style="332" customWidth="1"/>
    <col min="14" max="14" width="3.421875" style="332" customWidth="1"/>
    <col min="15" max="15" width="5.57421875" style="332" customWidth="1"/>
    <col min="16" max="16" width="26.140625" style="332" customWidth="1"/>
    <col min="17" max="16384" width="9.140625" style="332" customWidth="1"/>
  </cols>
  <sheetData>
    <row r="1" spans="1:47" ht="37.5" customHeight="1" thickBot="1">
      <c r="A1" s="327" t="s">
        <v>16</v>
      </c>
      <c r="B1" s="409" t="s">
        <v>346</v>
      </c>
      <c r="C1" s="409"/>
      <c r="D1" s="409"/>
      <c r="E1" s="409"/>
      <c r="F1" s="409"/>
      <c r="G1" s="409"/>
      <c r="H1" s="409"/>
      <c r="I1" s="328"/>
      <c r="J1" s="405" t="s">
        <v>332</v>
      </c>
      <c r="K1" s="405"/>
      <c r="L1" s="405"/>
      <c r="M1" s="405"/>
      <c r="N1" s="405"/>
      <c r="O1" s="405"/>
      <c r="P1" s="329"/>
      <c r="Q1" s="330"/>
      <c r="R1" s="330"/>
      <c r="S1" s="330"/>
      <c r="T1" s="330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</row>
    <row r="2" spans="1:20" ht="33" customHeight="1" thickBot="1">
      <c r="A2" s="333"/>
      <c r="B2" s="334"/>
      <c r="C2" s="422" t="s">
        <v>450</v>
      </c>
      <c r="D2" s="423"/>
      <c r="E2" s="335" t="s">
        <v>376</v>
      </c>
      <c r="F2" s="336">
        <v>2016</v>
      </c>
      <c r="G2" s="337" t="s">
        <v>424</v>
      </c>
      <c r="H2" s="338" t="s">
        <v>333</v>
      </c>
      <c r="I2" s="339"/>
      <c r="J2" s="420" t="s">
        <v>9</v>
      </c>
      <c r="K2" s="420"/>
      <c r="L2" s="420"/>
      <c r="M2" s="420"/>
      <c r="N2" s="420"/>
      <c r="O2" s="420"/>
      <c r="P2" s="340"/>
      <c r="Q2" s="341"/>
      <c r="R2" s="341"/>
      <c r="S2" s="341"/>
      <c r="T2" s="341"/>
    </row>
    <row r="3" spans="1:20" ht="22.5" customHeight="1">
      <c r="A3" s="342"/>
      <c r="B3" s="334"/>
      <c r="C3" s="343"/>
      <c r="D3" s="343"/>
      <c r="E3" s="344" t="s">
        <v>377</v>
      </c>
      <c r="F3" s="343"/>
      <c r="G3" s="343"/>
      <c r="H3" s="338"/>
      <c r="I3" s="345" t="s">
        <v>334</v>
      </c>
      <c r="J3" s="434" t="s">
        <v>335</v>
      </c>
      <c r="K3" s="435"/>
      <c r="L3" s="435"/>
      <c r="M3" s="435"/>
      <c r="N3" s="435"/>
      <c r="O3" s="436"/>
      <c r="P3" s="340"/>
      <c r="Q3" s="341"/>
      <c r="R3" s="341"/>
      <c r="S3" s="341"/>
      <c r="T3" s="341"/>
    </row>
    <row r="4" spans="1:20" ht="33" customHeight="1" thickBot="1">
      <c r="A4" s="346"/>
      <c r="B4" s="334"/>
      <c r="C4" s="334"/>
      <c r="D4" s="334"/>
      <c r="E4" s="334"/>
      <c r="F4" s="334"/>
      <c r="G4" s="334"/>
      <c r="H4" s="334"/>
      <c r="I4" s="347" t="s">
        <v>399</v>
      </c>
      <c r="J4" s="426">
        <v>2017</v>
      </c>
      <c r="K4" s="427"/>
      <c r="L4" s="424">
        <v>2</v>
      </c>
      <c r="M4" s="427"/>
      <c r="N4" s="424">
        <v>5</v>
      </c>
      <c r="O4" s="425"/>
      <c r="P4" s="348" t="s">
        <v>425</v>
      </c>
      <c r="Q4" s="349"/>
      <c r="R4" s="349"/>
      <c r="S4" s="349"/>
      <c r="T4" s="349"/>
    </row>
    <row r="5" spans="1:20" ht="27" customHeight="1">
      <c r="A5" s="413" t="s">
        <v>400</v>
      </c>
      <c r="B5" s="414"/>
      <c r="C5" s="417" t="s">
        <v>462</v>
      </c>
      <c r="D5" s="418"/>
      <c r="E5" s="418"/>
      <c r="F5" s="418"/>
      <c r="G5" s="418"/>
      <c r="H5" s="419"/>
      <c r="I5" s="347" t="s">
        <v>426</v>
      </c>
      <c r="J5" s="421" t="s">
        <v>468</v>
      </c>
      <c r="K5" s="384"/>
      <c r="L5" s="384"/>
      <c r="M5" s="384"/>
      <c r="N5" s="384"/>
      <c r="O5" s="385"/>
      <c r="P5" s="340"/>
      <c r="Q5" s="341"/>
      <c r="R5" s="341"/>
      <c r="S5" s="341"/>
      <c r="T5" s="341"/>
    </row>
    <row r="6" spans="1:20" ht="24.75" customHeight="1">
      <c r="A6" s="386" t="s">
        <v>427</v>
      </c>
      <c r="B6" s="387"/>
      <c r="C6" s="387"/>
      <c r="D6" s="387"/>
      <c r="E6" s="387"/>
      <c r="F6" s="387"/>
      <c r="G6" s="387"/>
      <c r="H6" s="388"/>
      <c r="I6" s="347" t="s">
        <v>7</v>
      </c>
      <c r="J6" s="406" t="s">
        <v>469</v>
      </c>
      <c r="K6" s="407"/>
      <c r="L6" s="407"/>
      <c r="M6" s="407"/>
      <c r="N6" s="407"/>
      <c r="O6" s="408"/>
      <c r="P6" s="350" t="s">
        <v>437</v>
      </c>
      <c r="Q6" s="341"/>
      <c r="R6" s="341"/>
      <c r="S6" s="341"/>
      <c r="T6" s="341"/>
    </row>
    <row r="7" spans="1:20" ht="24.75" customHeight="1">
      <c r="A7" s="386" t="s">
        <v>10</v>
      </c>
      <c r="B7" s="387"/>
      <c r="C7" s="387"/>
      <c r="D7" s="387"/>
      <c r="E7" s="387"/>
      <c r="F7" s="387"/>
      <c r="G7" s="387"/>
      <c r="H7" s="388"/>
      <c r="I7" s="347" t="s">
        <v>5</v>
      </c>
      <c r="J7" s="431" t="s">
        <v>470</v>
      </c>
      <c r="K7" s="432"/>
      <c r="L7" s="432"/>
      <c r="M7" s="432"/>
      <c r="N7" s="432"/>
      <c r="O7" s="433"/>
      <c r="P7" s="350" t="s">
        <v>6</v>
      </c>
      <c r="Q7" s="341"/>
      <c r="R7" s="341"/>
      <c r="S7" s="341"/>
      <c r="T7" s="341"/>
    </row>
    <row r="8" spans="1:20" ht="27.75" customHeight="1">
      <c r="A8" s="371" t="s">
        <v>401</v>
      </c>
      <c r="B8" s="372"/>
      <c r="C8" s="373" t="s">
        <v>473</v>
      </c>
      <c r="D8" s="374"/>
      <c r="E8" s="374"/>
      <c r="F8" s="374"/>
      <c r="G8" s="374"/>
      <c r="H8" s="375"/>
      <c r="I8" s="347" t="s">
        <v>428</v>
      </c>
      <c r="J8" s="428" t="s">
        <v>475</v>
      </c>
      <c r="K8" s="429"/>
      <c r="L8" s="429"/>
      <c r="M8" s="429"/>
      <c r="N8" s="429"/>
      <c r="O8" s="430"/>
      <c r="P8" s="340"/>
      <c r="Q8" s="341"/>
      <c r="R8" s="341"/>
      <c r="S8" s="341"/>
      <c r="T8" s="341"/>
    </row>
    <row r="9" spans="1:20" ht="52.5" customHeight="1">
      <c r="A9" s="371" t="s">
        <v>402</v>
      </c>
      <c r="B9" s="372"/>
      <c r="C9" s="389" t="s">
        <v>474</v>
      </c>
      <c r="D9" s="390"/>
      <c r="E9" s="391"/>
      <c r="F9" s="351" t="s">
        <v>429</v>
      </c>
      <c r="G9" s="415" t="s">
        <v>463</v>
      </c>
      <c r="H9" s="416"/>
      <c r="I9" s="347" t="s">
        <v>430</v>
      </c>
      <c r="J9" s="421" t="s">
        <v>471</v>
      </c>
      <c r="K9" s="384"/>
      <c r="L9" s="384"/>
      <c r="M9" s="383" t="s">
        <v>472</v>
      </c>
      <c r="N9" s="384"/>
      <c r="O9" s="385"/>
      <c r="P9" s="340"/>
      <c r="Q9" s="341"/>
      <c r="R9" s="341"/>
      <c r="S9" s="341"/>
      <c r="T9" s="341"/>
    </row>
    <row r="10" spans="1:20" ht="45.75" customHeight="1" thickBot="1">
      <c r="A10" s="410" t="s">
        <v>336</v>
      </c>
      <c r="B10" s="410"/>
      <c r="C10" s="403" t="s">
        <v>434</v>
      </c>
      <c r="D10" s="403"/>
      <c r="E10" s="403"/>
      <c r="F10" s="403"/>
      <c r="G10" s="403"/>
      <c r="H10" s="404"/>
      <c r="I10" s="347" t="s">
        <v>431</v>
      </c>
      <c r="J10" s="380">
        <v>384</v>
      </c>
      <c r="K10" s="381"/>
      <c r="L10" s="381"/>
      <c r="M10" s="381"/>
      <c r="N10" s="381"/>
      <c r="O10" s="382"/>
      <c r="P10" s="350" t="s">
        <v>432</v>
      </c>
      <c r="Q10" s="341"/>
      <c r="R10" s="341"/>
      <c r="S10" s="341"/>
      <c r="T10" s="341"/>
    </row>
    <row r="11" spans="1:16" ht="35.25" customHeight="1">
      <c r="A11" s="352" t="s">
        <v>8</v>
      </c>
      <c r="B11" s="353" t="s">
        <v>408</v>
      </c>
      <c r="C11" s="352" t="s">
        <v>438</v>
      </c>
      <c r="D11" s="411"/>
      <c r="E11" s="411"/>
      <c r="F11" s="411"/>
      <c r="G11" s="411"/>
      <c r="H11" s="412"/>
      <c r="I11" s="334"/>
      <c r="J11" s="354"/>
      <c r="K11" s="354"/>
      <c r="L11" s="354"/>
      <c r="M11" s="354"/>
      <c r="N11" s="354"/>
      <c r="O11" s="354"/>
      <c r="P11" s="340"/>
    </row>
    <row r="12" spans="1:16" ht="30.75" customHeight="1" thickBot="1">
      <c r="A12" s="376" t="s">
        <v>433</v>
      </c>
      <c r="B12" s="376"/>
      <c r="C12" s="377" t="s">
        <v>464</v>
      </c>
      <c r="D12" s="378"/>
      <c r="E12" s="378"/>
      <c r="F12" s="378"/>
      <c r="G12" s="378"/>
      <c r="H12" s="379"/>
      <c r="I12" s="366"/>
      <c r="J12" s="367"/>
      <c r="K12" s="367"/>
      <c r="L12" s="367"/>
      <c r="M12" s="367"/>
      <c r="N12" s="367"/>
      <c r="O12" s="367"/>
      <c r="P12" s="355"/>
    </row>
    <row r="13" spans="1:16" ht="38.25" customHeight="1" thickBot="1">
      <c r="A13" s="356"/>
      <c r="B13" s="357"/>
      <c r="C13" s="357"/>
      <c r="D13" s="357"/>
      <c r="E13" s="357"/>
      <c r="F13" s="357"/>
      <c r="G13" s="357"/>
      <c r="H13" s="357"/>
      <c r="I13" s="357"/>
      <c r="J13" s="334"/>
      <c r="K13" s="334"/>
      <c r="L13" s="334"/>
      <c r="M13" s="334"/>
      <c r="N13" s="334"/>
      <c r="O13" s="334"/>
      <c r="P13" s="340"/>
    </row>
    <row r="14" spans="1:16" ht="27" customHeight="1">
      <c r="A14" s="392" t="s">
        <v>423</v>
      </c>
      <c r="B14" s="392"/>
      <c r="C14" s="392" t="s">
        <v>409</v>
      </c>
      <c r="D14" s="392"/>
      <c r="E14" s="399" t="s">
        <v>465</v>
      </c>
      <c r="F14" s="400"/>
      <c r="G14" s="400"/>
      <c r="H14" s="401"/>
      <c r="I14" s="357"/>
      <c r="J14" s="366"/>
      <c r="K14" s="367"/>
      <c r="L14" s="367"/>
      <c r="M14" s="367"/>
      <c r="N14" s="367"/>
      <c r="O14" s="367"/>
      <c r="P14" s="398"/>
    </row>
    <row r="15" spans="1:16" ht="30" customHeight="1">
      <c r="A15" s="393" t="s">
        <v>436</v>
      </c>
      <c r="B15" s="393"/>
      <c r="C15" s="393" t="s">
        <v>409</v>
      </c>
      <c r="D15" s="393"/>
      <c r="E15" s="394" t="s">
        <v>466</v>
      </c>
      <c r="F15" s="395"/>
      <c r="G15" s="395"/>
      <c r="H15" s="396"/>
      <c r="I15" s="334"/>
      <c r="J15" s="357"/>
      <c r="K15" s="357"/>
      <c r="L15" s="357"/>
      <c r="M15" s="357"/>
      <c r="N15" s="357"/>
      <c r="O15" s="357"/>
      <c r="P15" s="358"/>
    </row>
    <row r="16" spans="1:16" ht="30" customHeight="1" thickBot="1">
      <c r="A16" s="365" t="s">
        <v>344</v>
      </c>
      <c r="B16" s="365"/>
      <c r="C16" s="365" t="s">
        <v>345</v>
      </c>
      <c r="D16" s="365"/>
      <c r="E16" s="368" t="s">
        <v>467</v>
      </c>
      <c r="F16" s="369"/>
      <c r="G16" s="369"/>
      <c r="H16" s="370"/>
      <c r="I16" s="334"/>
      <c r="J16" s="357"/>
      <c r="K16" s="357"/>
      <c r="L16" s="357"/>
      <c r="M16" s="357"/>
      <c r="N16" s="357"/>
      <c r="O16" s="357"/>
      <c r="P16" s="358"/>
    </row>
    <row r="17" spans="1:16" ht="27" customHeight="1">
      <c r="A17" s="359"/>
      <c r="B17" s="360"/>
      <c r="C17" s="402"/>
      <c r="D17" s="402"/>
      <c r="E17" s="397"/>
      <c r="F17" s="397"/>
      <c r="G17" s="334"/>
      <c r="H17" s="334"/>
      <c r="I17" s="334"/>
      <c r="J17" s="357"/>
      <c r="K17" s="357"/>
      <c r="L17" s="357"/>
      <c r="M17" s="357"/>
      <c r="N17" s="357"/>
      <c r="O17" s="357"/>
      <c r="P17" s="358"/>
    </row>
    <row r="18" spans="1:16" ht="11.25">
      <c r="A18" s="361"/>
      <c r="B18" s="362"/>
      <c r="C18" s="362"/>
      <c r="D18" s="362"/>
      <c r="E18" s="362"/>
      <c r="F18" s="362"/>
      <c r="G18" s="362"/>
      <c r="H18" s="362"/>
      <c r="I18" s="362"/>
      <c r="J18" s="363"/>
      <c r="K18" s="363"/>
      <c r="L18" s="363"/>
      <c r="M18" s="363"/>
      <c r="N18" s="363"/>
      <c r="O18" s="363"/>
      <c r="P18" s="364"/>
    </row>
    <row r="19" spans="1:17" ht="12.7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</row>
    <row r="20" spans="1:17" ht="12.75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</row>
    <row r="21" spans="1:17" ht="12.75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</row>
    <row r="22" spans="1:17" ht="12.75" customHeigh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</row>
    <row r="23" spans="1:17" ht="12.75" customHeight="1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</row>
    <row r="24" spans="1:17" ht="12.7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</row>
    <row r="25" spans="1:17" ht="12.75" customHeight="1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</row>
    <row r="26" spans="1:17" ht="12.75" customHeight="1">
      <c r="A26" s="34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7" ht="12.75" customHeight="1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</row>
    <row r="28" spans="1:17" ht="12.7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</row>
    <row r="29" spans="1:17" ht="12.75" customHeight="1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7" ht="12.75" customHeight="1">
      <c r="A30" s="341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</row>
    <row r="31" spans="1:17" ht="12.75" customHeight="1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</row>
    <row r="32" spans="1:17" ht="12.75" customHeight="1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</row>
    <row r="33" spans="1:17" ht="12.75" customHeight="1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</row>
    <row r="34" spans="1:17" ht="12.75" customHeight="1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</row>
    <row r="35" spans="1:17" ht="12.7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</row>
    <row r="36" spans="1:17" ht="12.75" customHeight="1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</row>
    <row r="37" ht="13.5" customHeight="1"/>
  </sheetData>
  <sheetProtection password="FA9C" sheet="1" scenarios="1" formatColumns="0" formatRows="0"/>
  <mergeCells count="42">
    <mergeCell ref="J2:O2"/>
    <mergeCell ref="J5:O5"/>
    <mergeCell ref="J9:L9"/>
    <mergeCell ref="C2:D2"/>
    <mergeCell ref="N4:O4"/>
    <mergeCell ref="J4:K4"/>
    <mergeCell ref="L4:M4"/>
    <mergeCell ref="J8:O8"/>
    <mergeCell ref="J7:O7"/>
    <mergeCell ref="J3:O3"/>
    <mergeCell ref="J1:O1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E17:F17"/>
    <mergeCell ref="J14:P14"/>
    <mergeCell ref="E14:H14"/>
    <mergeCell ref="C15:D15"/>
    <mergeCell ref="C17:D17"/>
    <mergeCell ref="C10:H10"/>
    <mergeCell ref="A7:H7"/>
    <mergeCell ref="C9:E9"/>
    <mergeCell ref="A14:B14"/>
    <mergeCell ref="C14:D14"/>
    <mergeCell ref="A15:B15"/>
    <mergeCell ref="E15:H15"/>
    <mergeCell ref="A16:B16"/>
    <mergeCell ref="I12:O12"/>
    <mergeCell ref="C16:D16"/>
    <mergeCell ref="E16:H16"/>
    <mergeCell ref="A8:B8"/>
    <mergeCell ref="C8:H8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32"/>
  <sheetViews>
    <sheetView zoomScalePageLayoutView="0" workbookViewId="0" topLeftCell="C7">
      <selection activeCell="J12" sqref="J12:J20"/>
    </sheetView>
  </sheetViews>
  <sheetFormatPr defaultColWidth="9.140625" defaultRowHeight="11.25"/>
  <cols>
    <col min="1" max="1" width="8.00390625" style="33" hidden="1" customWidth="1"/>
    <col min="2" max="2" width="54.8515625" style="33" hidden="1" customWidth="1"/>
    <col min="3" max="3" width="15.140625" style="10" bestFit="1" customWidth="1"/>
    <col min="4" max="4" width="7.140625" style="10" bestFit="1" customWidth="1"/>
    <col min="5" max="5" width="61.00390625" style="10" bestFit="1" customWidth="1"/>
    <col min="6" max="6" width="5.421875" style="10" customWidth="1"/>
    <col min="7" max="8" width="19.57421875" style="10" customWidth="1"/>
    <col min="9" max="9" width="1.7109375" style="10" bestFit="1" customWidth="1"/>
    <col min="10" max="10" width="19.57421875" style="10" customWidth="1"/>
    <col min="11" max="11" width="1.7109375" style="10" bestFit="1" customWidth="1"/>
    <col min="12" max="12" width="19.57421875" style="10" customWidth="1"/>
    <col min="13" max="13" width="3.7109375" style="10" customWidth="1"/>
    <col min="14" max="15" width="9.140625" style="10" customWidth="1"/>
    <col min="16" max="16" width="7.57421875" style="10" bestFit="1" customWidth="1"/>
    <col min="17" max="17" width="2.00390625" style="10" bestFit="1" customWidth="1"/>
    <col min="18" max="16384" width="9.140625" style="10" customWidth="1"/>
  </cols>
  <sheetData>
    <row r="1" spans="1:17" s="8" customFormat="1" ht="34.5" customHeight="1" hidden="1">
      <c r="A1" s="7" t="s">
        <v>16</v>
      </c>
      <c r="B1" s="7"/>
      <c r="Q1" s="8">
        <v>0</v>
      </c>
    </row>
    <row r="2" spans="1:25" s="14" customFormat="1" ht="25.5" customHeight="1" hidden="1" thickBot="1">
      <c r="A2" s="31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451</v>
      </c>
      <c r="Q2" s="298"/>
      <c r="R2" s="299"/>
      <c r="S2" s="50"/>
      <c r="T2" s="51"/>
      <c r="U2" s="12"/>
      <c r="V2" s="12"/>
      <c r="W2" s="12"/>
      <c r="X2" s="12"/>
      <c r="Y2" s="13"/>
    </row>
    <row r="3" spans="1:13" ht="39.75" customHeight="1" hidden="1">
      <c r="A3" s="319"/>
      <c r="B3" s="31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319"/>
      <c r="B4" s="3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customHeight="1" thickBot="1">
      <c r="A5" s="319"/>
      <c r="B5" s="9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s="14" customFormat="1" ht="21" customHeight="1" thickBot="1">
      <c r="A6" s="9"/>
      <c r="B6" s="9"/>
      <c r="C6" s="19"/>
      <c r="D6" s="437" t="s">
        <v>23</v>
      </c>
      <c r="E6" s="438"/>
      <c r="F6" s="438"/>
      <c r="G6" s="438"/>
      <c r="H6" s="438"/>
      <c r="I6" s="438"/>
      <c r="J6" s="438"/>
      <c r="K6" s="438"/>
      <c r="L6" s="439"/>
      <c r="M6" s="13"/>
      <c r="N6" s="21"/>
      <c r="O6" s="21"/>
      <c r="P6" s="21"/>
    </row>
    <row r="7" spans="1:16" ht="24" customHeight="1" thickBot="1">
      <c r="A7" s="7"/>
      <c r="B7" s="7"/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  <c r="N7" s="15"/>
      <c r="O7" s="15"/>
      <c r="P7" s="15"/>
    </row>
    <row r="8" spans="1:16" ht="11.25">
      <c r="A8" s="23"/>
      <c r="B8" s="23"/>
      <c r="C8" s="19"/>
      <c r="D8" s="442" t="s">
        <v>19</v>
      </c>
      <c r="E8" s="444" t="s">
        <v>24</v>
      </c>
      <c r="F8" s="444"/>
      <c r="G8" s="444" t="s">
        <v>25</v>
      </c>
      <c r="H8" s="444" t="s">
        <v>26</v>
      </c>
      <c r="I8" s="444" t="s">
        <v>27</v>
      </c>
      <c r="J8" s="444"/>
      <c r="K8" s="444"/>
      <c r="L8" s="440" t="s">
        <v>28</v>
      </c>
      <c r="M8" s="22"/>
      <c r="N8" s="15"/>
      <c r="O8" s="15"/>
      <c r="P8" s="15"/>
    </row>
    <row r="9" spans="1:16" ht="12" thickBot="1">
      <c r="A9" s="23"/>
      <c r="B9" s="23"/>
      <c r="C9" s="19"/>
      <c r="D9" s="443"/>
      <c r="E9" s="68" t="s">
        <v>404</v>
      </c>
      <c r="F9" s="68" t="s">
        <v>405</v>
      </c>
      <c r="G9" s="445"/>
      <c r="H9" s="445"/>
      <c r="I9" s="445"/>
      <c r="J9" s="445"/>
      <c r="K9" s="445"/>
      <c r="L9" s="441"/>
      <c r="M9" s="22"/>
      <c r="N9" s="15"/>
      <c r="O9" s="15"/>
      <c r="P9" s="15"/>
    </row>
    <row r="10" spans="1:16" s="29" customFormat="1" ht="11.25">
      <c r="A10" s="23"/>
      <c r="B10" s="23"/>
      <c r="C10" s="19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446">
        <v>5</v>
      </c>
      <c r="J10" s="446"/>
      <c r="K10" s="446"/>
      <c r="L10" s="67">
        <v>6</v>
      </c>
      <c r="M10" s="27"/>
      <c r="N10" s="28"/>
      <c r="O10" s="28"/>
      <c r="P10" s="28"/>
    </row>
    <row r="11" spans="1:16" ht="22.5">
      <c r="A11" s="23" t="s">
        <v>11</v>
      </c>
      <c r="B11" s="23" t="s">
        <v>29</v>
      </c>
      <c r="C11" s="19"/>
      <c r="D11" s="62">
        <v>1</v>
      </c>
      <c r="E11" s="30" t="s">
        <v>277</v>
      </c>
      <c r="F11" s="257" t="s">
        <v>30</v>
      </c>
      <c r="G11" s="192">
        <f>SUM(G12:G16)</f>
        <v>0</v>
      </c>
      <c r="H11" s="192">
        <f>SUM(H12:H16)</f>
        <v>0</v>
      </c>
      <c r="I11" s="193" t="s">
        <v>448</v>
      </c>
      <c r="J11" s="194">
        <f>SUM(J12:J16)</f>
        <v>0</v>
      </c>
      <c r="K11" s="195" t="s">
        <v>449</v>
      </c>
      <c r="L11" s="191">
        <f>SUM(L12:L16)</f>
        <v>0</v>
      </c>
      <c r="M11" s="22"/>
      <c r="N11" s="15"/>
      <c r="O11" s="15"/>
      <c r="P11" s="15"/>
    </row>
    <row r="12" spans="1:16" ht="22.5">
      <c r="A12" s="23" t="s">
        <v>31</v>
      </c>
      <c r="B12" s="33" t="s">
        <v>32</v>
      </c>
      <c r="C12" s="19"/>
      <c r="D12" s="62" t="s">
        <v>452</v>
      </c>
      <c r="E12" s="64" t="s">
        <v>33</v>
      </c>
      <c r="F12" s="257" t="s">
        <v>34</v>
      </c>
      <c r="G12" s="34"/>
      <c r="H12" s="34"/>
      <c r="I12" s="31" t="s">
        <v>448</v>
      </c>
      <c r="J12" s="35"/>
      <c r="K12" s="32" t="s">
        <v>449</v>
      </c>
      <c r="L12" s="191">
        <f aca="true" t="shared" si="0" ref="L12:L20">G12+H12-J12</f>
        <v>0</v>
      </c>
      <c r="M12" s="22"/>
      <c r="N12" s="15"/>
      <c r="O12" s="15"/>
      <c r="P12" s="15"/>
    </row>
    <row r="13" spans="1:16" ht="11.25">
      <c r="A13" s="23" t="s">
        <v>35</v>
      </c>
      <c r="B13" s="33" t="s">
        <v>36</v>
      </c>
      <c r="C13" s="19"/>
      <c r="D13" s="62" t="s">
        <v>453</v>
      </c>
      <c r="E13" s="64" t="s">
        <v>37</v>
      </c>
      <c r="F13" s="257" t="s">
        <v>38</v>
      </c>
      <c r="G13" s="34"/>
      <c r="H13" s="34"/>
      <c r="I13" s="31" t="s">
        <v>448</v>
      </c>
      <c r="J13" s="35"/>
      <c r="K13" s="32" t="s">
        <v>449</v>
      </c>
      <c r="L13" s="191">
        <f t="shared" si="0"/>
        <v>0</v>
      </c>
      <c r="M13" s="22"/>
      <c r="N13" s="15"/>
      <c r="O13" s="15"/>
      <c r="P13" s="15"/>
    </row>
    <row r="14" spans="1:16" ht="11.25">
      <c r="A14" s="23" t="s">
        <v>39</v>
      </c>
      <c r="B14" s="33" t="s">
        <v>40</v>
      </c>
      <c r="C14" s="19"/>
      <c r="D14" s="62" t="s">
        <v>454</v>
      </c>
      <c r="E14" s="64" t="s">
        <v>41</v>
      </c>
      <c r="F14" s="257" t="s">
        <v>42</v>
      </c>
      <c r="G14" s="34"/>
      <c r="H14" s="34"/>
      <c r="I14" s="31" t="s">
        <v>448</v>
      </c>
      <c r="J14" s="35"/>
      <c r="K14" s="32" t="s">
        <v>449</v>
      </c>
      <c r="L14" s="191">
        <f t="shared" si="0"/>
        <v>0</v>
      </c>
      <c r="M14" s="22"/>
      <c r="N14" s="15"/>
      <c r="O14" s="15"/>
      <c r="P14" s="15"/>
    </row>
    <row r="15" spans="1:16" ht="22.5">
      <c r="A15" s="23" t="s">
        <v>43</v>
      </c>
      <c r="B15" s="33" t="s">
        <v>44</v>
      </c>
      <c r="C15" s="19"/>
      <c r="D15" s="62" t="s">
        <v>455</v>
      </c>
      <c r="E15" s="64" t="s">
        <v>45</v>
      </c>
      <c r="F15" s="257" t="s">
        <v>46</v>
      </c>
      <c r="G15" s="34"/>
      <c r="H15" s="34"/>
      <c r="I15" s="31" t="s">
        <v>448</v>
      </c>
      <c r="J15" s="35"/>
      <c r="K15" s="32" t="s">
        <v>449</v>
      </c>
      <c r="L15" s="191">
        <f t="shared" si="0"/>
        <v>0</v>
      </c>
      <c r="M15" s="22"/>
      <c r="N15" s="15"/>
      <c r="O15" s="15"/>
      <c r="P15" s="15"/>
    </row>
    <row r="16" spans="1:16" ht="11.25">
      <c r="A16" s="23" t="s">
        <v>47</v>
      </c>
      <c r="B16" s="33" t="s">
        <v>48</v>
      </c>
      <c r="C16" s="19"/>
      <c r="D16" s="62" t="s">
        <v>456</v>
      </c>
      <c r="E16" s="64" t="s">
        <v>49</v>
      </c>
      <c r="F16" s="257" t="s">
        <v>50</v>
      </c>
      <c r="G16" s="34"/>
      <c r="H16" s="34"/>
      <c r="I16" s="31" t="s">
        <v>448</v>
      </c>
      <c r="J16" s="35"/>
      <c r="K16" s="32" t="s">
        <v>449</v>
      </c>
      <c r="L16" s="191">
        <f t="shared" si="0"/>
        <v>0</v>
      </c>
      <c r="M16" s="22"/>
      <c r="N16" s="15"/>
      <c r="O16" s="15"/>
      <c r="P16" s="15"/>
    </row>
    <row r="17" spans="1:16" ht="11.25">
      <c r="A17" s="23" t="s">
        <v>12</v>
      </c>
      <c r="B17" s="33" t="s">
        <v>51</v>
      </c>
      <c r="C17" s="19"/>
      <c r="D17" s="62" t="s">
        <v>69</v>
      </c>
      <c r="E17" s="30" t="s">
        <v>51</v>
      </c>
      <c r="F17" s="257" t="s">
        <v>52</v>
      </c>
      <c r="G17" s="34"/>
      <c r="H17" s="34"/>
      <c r="I17" s="31" t="s">
        <v>448</v>
      </c>
      <c r="J17" s="35"/>
      <c r="K17" s="32" t="s">
        <v>449</v>
      </c>
      <c r="L17" s="191">
        <f t="shared" si="0"/>
        <v>0</v>
      </c>
      <c r="M17" s="22"/>
      <c r="N17" s="15"/>
      <c r="O17" s="15"/>
      <c r="P17" s="15"/>
    </row>
    <row r="18" spans="1:16" ht="11.25">
      <c r="A18" s="23" t="s">
        <v>13</v>
      </c>
      <c r="B18" s="33" t="s">
        <v>53</v>
      </c>
      <c r="C18" s="19"/>
      <c r="D18" s="62" t="s">
        <v>21</v>
      </c>
      <c r="E18" s="30" t="s">
        <v>53</v>
      </c>
      <c r="F18" s="257" t="s">
        <v>54</v>
      </c>
      <c r="G18" s="34"/>
      <c r="H18" s="34"/>
      <c r="I18" s="31" t="s">
        <v>448</v>
      </c>
      <c r="J18" s="35"/>
      <c r="K18" s="32" t="s">
        <v>449</v>
      </c>
      <c r="L18" s="191">
        <f t="shared" si="0"/>
        <v>0</v>
      </c>
      <c r="M18" s="22"/>
      <c r="N18" s="15"/>
      <c r="O18" s="15"/>
      <c r="P18" s="15"/>
    </row>
    <row r="19" spans="1:16" ht="11.25">
      <c r="A19" s="33" t="s">
        <v>14</v>
      </c>
      <c r="B19" s="33" t="s">
        <v>55</v>
      </c>
      <c r="C19" s="19"/>
      <c r="D19" s="62" t="s">
        <v>22</v>
      </c>
      <c r="E19" s="60"/>
      <c r="F19" s="61"/>
      <c r="G19" s="34"/>
      <c r="H19" s="34"/>
      <c r="I19" s="31" t="s">
        <v>448</v>
      </c>
      <c r="J19" s="35"/>
      <c r="K19" s="32" t="s">
        <v>449</v>
      </c>
      <c r="L19" s="191">
        <f t="shared" si="0"/>
        <v>0</v>
      </c>
      <c r="M19" s="22"/>
      <c r="N19" s="15"/>
      <c r="O19" s="15"/>
      <c r="P19" s="15"/>
    </row>
    <row r="20" spans="1:16" ht="12" thickBot="1">
      <c r="A20" s="33" t="s">
        <v>15</v>
      </c>
      <c r="B20" s="33" t="s">
        <v>56</v>
      </c>
      <c r="C20" s="19"/>
      <c r="D20" s="63" t="s">
        <v>278</v>
      </c>
      <c r="E20" s="36" t="s">
        <v>56</v>
      </c>
      <c r="F20" s="259" t="s">
        <v>57</v>
      </c>
      <c r="G20" s="37"/>
      <c r="H20" s="37"/>
      <c r="I20" s="38" t="s">
        <v>448</v>
      </c>
      <c r="J20" s="39"/>
      <c r="K20" s="40" t="s">
        <v>449</v>
      </c>
      <c r="L20" s="190">
        <f t="shared" si="0"/>
        <v>0</v>
      </c>
      <c r="M20" s="41"/>
      <c r="N20" s="15"/>
      <c r="O20" s="15"/>
      <c r="P20" s="15"/>
    </row>
    <row r="21" spans="3:16" ht="11.25">
      <c r="C21" s="19"/>
      <c r="D21" s="42"/>
      <c r="E21" s="43"/>
      <c r="F21" s="44"/>
      <c r="G21" s="44"/>
      <c r="H21" s="45"/>
      <c r="I21" s="45"/>
      <c r="J21" s="45"/>
      <c r="K21" s="20"/>
      <c r="L21" s="20"/>
      <c r="M21" s="22"/>
      <c r="N21" s="15"/>
      <c r="O21" s="15"/>
      <c r="P21" s="15"/>
    </row>
    <row r="22" spans="1:16" s="14" customFormat="1" ht="12" thickBot="1">
      <c r="A22" s="33"/>
      <c r="B22" s="33"/>
      <c r="C22" s="19"/>
      <c r="D22" s="42"/>
      <c r="E22" s="46"/>
      <c r="F22" s="46"/>
      <c r="G22" s="46"/>
      <c r="H22" s="46"/>
      <c r="I22" s="46"/>
      <c r="J22" s="46"/>
      <c r="K22" s="12"/>
      <c r="L22" s="12"/>
      <c r="M22" s="13"/>
      <c r="N22" s="21"/>
      <c r="O22" s="21"/>
      <c r="P22" s="21"/>
    </row>
    <row r="23" spans="3:13" ht="11.25">
      <c r="C23" s="19"/>
      <c r="D23" s="442" t="s">
        <v>19</v>
      </c>
      <c r="E23" s="444" t="s">
        <v>447</v>
      </c>
      <c r="F23" s="444"/>
      <c r="G23" s="444" t="s">
        <v>58</v>
      </c>
      <c r="H23" s="440" t="s">
        <v>59</v>
      </c>
      <c r="I23" s="20"/>
      <c r="J23" s="20"/>
      <c r="K23" s="20"/>
      <c r="L23" s="20"/>
      <c r="M23" s="22"/>
    </row>
    <row r="24" spans="3:13" ht="12" thickBot="1">
      <c r="C24" s="19"/>
      <c r="D24" s="443"/>
      <c r="E24" s="68" t="s">
        <v>404</v>
      </c>
      <c r="F24" s="68" t="s">
        <v>405</v>
      </c>
      <c r="G24" s="445"/>
      <c r="H24" s="441"/>
      <c r="I24" s="20"/>
      <c r="J24" s="20"/>
      <c r="K24" s="20"/>
      <c r="L24" s="20"/>
      <c r="M24" s="22"/>
    </row>
    <row r="25" spans="3:13" ht="11.25">
      <c r="C25" s="19"/>
      <c r="D25" s="76" t="s">
        <v>20</v>
      </c>
      <c r="E25" s="66">
        <v>1</v>
      </c>
      <c r="F25" s="66">
        <v>2</v>
      </c>
      <c r="G25" s="66">
        <v>3</v>
      </c>
      <c r="H25" s="67">
        <v>4</v>
      </c>
      <c r="I25" s="20"/>
      <c r="J25" s="20"/>
      <c r="K25" s="20"/>
      <c r="L25" s="20"/>
      <c r="M25" s="22"/>
    </row>
    <row r="26" spans="3:13" ht="11.25">
      <c r="C26" s="19"/>
      <c r="D26" s="62" t="s">
        <v>282</v>
      </c>
      <c r="E26" s="30" t="s">
        <v>279</v>
      </c>
      <c r="F26" s="182" t="s">
        <v>60</v>
      </c>
      <c r="G26" s="70">
        <f>SUM(G29:G30)</f>
        <v>0</v>
      </c>
      <c r="H26" s="71">
        <f>SUM(H29:H30)</f>
        <v>0</v>
      </c>
      <c r="I26" s="20"/>
      <c r="J26" s="20"/>
      <c r="K26" s="20"/>
      <c r="L26" s="20"/>
      <c r="M26" s="22"/>
    </row>
    <row r="27" spans="3:13" ht="11.25">
      <c r="C27" s="19"/>
      <c r="D27" s="62" t="s">
        <v>283</v>
      </c>
      <c r="E27" s="77"/>
      <c r="F27" s="73"/>
      <c r="G27" s="48"/>
      <c r="H27" s="49"/>
      <c r="I27" s="20"/>
      <c r="J27" s="20"/>
      <c r="K27" s="20"/>
      <c r="L27" s="20"/>
      <c r="M27" s="22"/>
    </row>
    <row r="28" spans="3:13" ht="11.25">
      <c r="C28" s="11"/>
      <c r="D28" s="78"/>
      <c r="E28" s="82" t="s">
        <v>280</v>
      </c>
      <c r="F28" s="79"/>
      <c r="G28" s="80"/>
      <c r="H28" s="81"/>
      <c r="I28" s="12"/>
      <c r="J28" s="12"/>
      <c r="K28" s="12"/>
      <c r="L28" s="12"/>
      <c r="M28" s="13"/>
    </row>
    <row r="29" spans="3:13" ht="11.25">
      <c r="C29" s="47"/>
      <c r="D29" s="83" t="s">
        <v>285</v>
      </c>
      <c r="E29" s="60"/>
      <c r="F29" s="73"/>
      <c r="G29" s="48"/>
      <c r="H29" s="49"/>
      <c r="I29" s="20"/>
      <c r="J29" s="20"/>
      <c r="K29" s="20"/>
      <c r="L29" s="20"/>
      <c r="M29" s="22"/>
    </row>
    <row r="30" spans="3:13" ht="12" thickBot="1">
      <c r="C30" s="11"/>
      <c r="D30" s="84" t="s">
        <v>286</v>
      </c>
      <c r="E30" s="74"/>
      <c r="F30" s="75"/>
      <c r="G30" s="50"/>
      <c r="H30" s="51"/>
      <c r="I30" s="12"/>
      <c r="J30" s="12"/>
      <c r="K30" s="12"/>
      <c r="L30" s="12"/>
      <c r="M30" s="13"/>
    </row>
    <row r="31" spans="3:13" ht="11.25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1:13" ht="11.25">
      <c r="K32" s="15"/>
      <c r="L32" s="15"/>
      <c r="M32" s="15"/>
    </row>
  </sheetData>
  <sheetProtection password="FA9C" sheet="1" formatColumns="0" formatRows="0"/>
  <mergeCells count="12">
    <mergeCell ref="H8:H9"/>
    <mergeCell ref="D8:D9"/>
    <mergeCell ref="D6:L6"/>
    <mergeCell ref="L8:L9"/>
    <mergeCell ref="D23:D24"/>
    <mergeCell ref="I8:K9"/>
    <mergeCell ref="I10:K10"/>
    <mergeCell ref="H23:H24"/>
    <mergeCell ref="G23:G24"/>
    <mergeCell ref="E23:F23"/>
    <mergeCell ref="E8:F8"/>
    <mergeCell ref="G8:G9"/>
  </mergeCells>
  <dataValidations count="3">
    <dataValidation type="decimal" allowBlank="1" showInputMessage="1" showErrorMessage="1" sqref="G11:H11 J11">
      <formula1>0</formula1>
      <formula2>99999999999999900000</formula2>
    </dataValidation>
    <dataValidation type="decimal" allowBlank="1" showInputMessage="1" showErrorMessage="1" sqref="G12:L20">
      <formula1>-9999999999999990000</formula1>
      <formula2>99999999999999900000</formula2>
    </dataValidation>
    <dataValidation type="decimal" allowBlank="1" showInputMessage="1" showErrorMessage="1" sqref="S2:T2 G26:H30">
      <formula1>-999999999999999000</formula1>
      <formula2>9999999999999990000</formula2>
    </dataValidation>
  </dataValidations>
  <hyperlinks>
    <hyperlink ref="P2" location="Стр1!E28" display="Удалить"/>
    <hyperlink ref="E28" location="Стр1!A1" tooltip="Кликните по ссылке, чтобы добавить запись" display="Добавить запись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1"/>
  <ignoredErrors>
    <ignoredError sqref="D17:D20 D29:D30 F26 D26 F11:F18 F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S52"/>
  <sheetViews>
    <sheetView zoomScalePageLayoutView="0" workbookViewId="0" topLeftCell="C4">
      <selection activeCell="G47" sqref="G47"/>
    </sheetView>
  </sheetViews>
  <sheetFormatPr defaultColWidth="9.140625" defaultRowHeight="11.25"/>
  <cols>
    <col min="1" max="1" width="8.00390625" style="8" hidden="1" customWidth="1"/>
    <col min="2" max="2" width="48.28125" style="8" hidden="1" customWidth="1"/>
    <col min="3" max="3" width="16.7109375" style="10" customWidth="1"/>
    <col min="4" max="4" width="7.140625" style="10" bestFit="1" customWidth="1"/>
    <col min="5" max="5" width="55.140625" style="10" bestFit="1" customWidth="1"/>
    <col min="6" max="6" width="5.28125" style="10" customWidth="1"/>
    <col min="7" max="8" width="20.140625" style="10" customWidth="1"/>
    <col min="9" max="9" width="2.00390625" style="10" customWidth="1"/>
    <col min="10" max="10" width="20.140625" style="10" customWidth="1"/>
    <col min="11" max="11" width="1.7109375" style="10" bestFit="1" customWidth="1"/>
    <col min="12" max="12" width="20.140625" style="10" customWidth="1"/>
    <col min="13" max="13" width="4.421875" style="10" customWidth="1"/>
    <col min="14" max="18" width="9.140625" style="10" customWidth="1"/>
    <col min="19" max="19" width="3.28125" style="10" bestFit="1" customWidth="1"/>
    <col min="20" max="20" width="9.00390625" style="10" bestFit="1" customWidth="1"/>
    <col min="21" max="21" width="2.00390625" style="10" bestFit="1" customWidth="1"/>
    <col min="22" max="22" width="7.57421875" style="10" bestFit="1" customWidth="1"/>
    <col min="23" max="26" width="9.140625" style="10" customWidth="1"/>
    <col min="27" max="27" width="2.00390625" style="10" bestFit="1" customWidth="1"/>
    <col min="28" max="32" width="9.140625" style="10" customWidth="1"/>
    <col min="33" max="33" width="3.28125" style="10" bestFit="1" customWidth="1"/>
    <col min="34" max="34" width="10.28125" style="10" bestFit="1" customWidth="1"/>
    <col min="35" max="35" width="2.00390625" style="10" bestFit="1" customWidth="1"/>
    <col min="36" max="36" width="7.57421875" style="10" bestFit="1" customWidth="1"/>
    <col min="37" max="40" width="9.140625" style="10" customWidth="1"/>
    <col min="41" max="41" width="2.00390625" style="10" bestFit="1" customWidth="1"/>
    <col min="42" max="16384" width="9.140625" style="10" customWidth="1"/>
  </cols>
  <sheetData>
    <row r="1" spans="1:34" s="33" customFormat="1" ht="64.5" customHeight="1" hidden="1">
      <c r="A1" s="7" t="s">
        <v>16</v>
      </c>
      <c r="B1" s="7"/>
      <c r="G1" s="33" t="s">
        <v>61</v>
      </c>
      <c r="H1" s="33" t="s">
        <v>26</v>
      </c>
      <c r="J1" s="33" t="s">
        <v>27</v>
      </c>
      <c r="L1" s="33" t="s">
        <v>62</v>
      </c>
      <c r="T1" s="33">
        <v>0</v>
      </c>
      <c r="AH1" s="33">
        <v>0</v>
      </c>
    </row>
    <row r="2" spans="1:45" ht="54" customHeight="1" hidden="1">
      <c r="A2" s="319"/>
      <c r="B2" s="7"/>
      <c r="S2" s="33" t="s">
        <v>63</v>
      </c>
      <c r="T2" s="33" t="s">
        <v>64</v>
      </c>
      <c r="U2" s="123">
        <f>W2</f>
        <v>0</v>
      </c>
      <c r="V2" s="11" t="s">
        <v>451</v>
      </c>
      <c r="W2" s="300"/>
      <c r="X2" s="301"/>
      <c r="Y2" s="302"/>
      <c r="Z2" s="176"/>
      <c r="AA2" s="90">
        <v>1</v>
      </c>
      <c r="AB2" s="45"/>
      <c r="AC2" s="45"/>
      <c r="AD2" s="45"/>
      <c r="AE2" s="91"/>
      <c r="AG2" s="33" t="s">
        <v>65</v>
      </c>
      <c r="AH2" s="33" t="s">
        <v>66</v>
      </c>
      <c r="AI2" s="123">
        <f>AK2</f>
        <v>0</v>
      </c>
      <c r="AJ2" s="11" t="s">
        <v>451</v>
      </c>
      <c r="AK2" s="303"/>
      <c r="AL2" s="301"/>
      <c r="AM2" s="302"/>
      <c r="AN2" s="176"/>
      <c r="AO2" s="90">
        <v>2</v>
      </c>
      <c r="AP2" s="45"/>
      <c r="AQ2" s="45"/>
      <c r="AR2" s="45"/>
      <c r="AS2" s="91"/>
    </row>
    <row r="3" spans="1:2" ht="18" customHeight="1" hidden="1">
      <c r="A3" s="319"/>
      <c r="B3" s="319"/>
    </row>
    <row r="4" spans="1:14" ht="16.5" customHeight="1">
      <c r="A4" s="319"/>
      <c r="B4" s="319"/>
      <c r="L4" s="124"/>
      <c r="M4" s="124"/>
      <c r="N4" s="124"/>
    </row>
    <row r="5" spans="1:13" ht="22.5" customHeight="1" thickBot="1">
      <c r="A5" s="319"/>
      <c r="B5" s="7"/>
      <c r="C5" s="16"/>
      <c r="D5" s="17"/>
      <c r="E5" s="17"/>
      <c r="F5" s="17"/>
      <c r="G5" s="17"/>
      <c r="H5" s="17"/>
      <c r="I5" s="17"/>
      <c r="J5" s="17"/>
      <c r="K5" s="17"/>
      <c r="L5" s="451" t="s">
        <v>68</v>
      </c>
      <c r="M5" s="452"/>
    </row>
    <row r="6" spans="1:13" s="14" customFormat="1" ht="19.5" customHeight="1" thickBot="1">
      <c r="A6" s="8"/>
      <c r="B6" s="8"/>
      <c r="C6" s="19"/>
      <c r="D6" s="437" t="s">
        <v>67</v>
      </c>
      <c r="E6" s="438"/>
      <c r="F6" s="438"/>
      <c r="G6" s="438"/>
      <c r="H6" s="438"/>
      <c r="I6" s="438"/>
      <c r="J6" s="438"/>
      <c r="K6" s="438"/>
      <c r="L6" s="439"/>
      <c r="M6" s="13"/>
    </row>
    <row r="7" spans="3:13" ht="19.5" customHeight="1" thickBot="1"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</row>
    <row r="8" spans="3:13" ht="11.25">
      <c r="C8" s="19"/>
      <c r="D8" s="442" t="s">
        <v>19</v>
      </c>
      <c r="E8" s="444" t="s">
        <v>447</v>
      </c>
      <c r="F8" s="444"/>
      <c r="G8" s="444" t="s">
        <v>25</v>
      </c>
      <c r="H8" s="444" t="s">
        <v>26</v>
      </c>
      <c r="I8" s="444" t="s">
        <v>27</v>
      </c>
      <c r="J8" s="444"/>
      <c r="K8" s="444"/>
      <c r="L8" s="440" t="s">
        <v>28</v>
      </c>
      <c r="M8" s="91"/>
    </row>
    <row r="9" spans="3:13" ht="11.25">
      <c r="C9" s="19"/>
      <c r="D9" s="449"/>
      <c r="E9" s="59" t="s">
        <v>404</v>
      </c>
      <c r="F9" s="188" t="s">
        <v>405</v>
      </c>
      <c r="G9" s="447"/>
      <c r="H9" s="447"/>
      <c r="I9" s="447"/>
      <c r="J9" s="447"/>
      <c r="K9" s="447"/>
      <c r="L9" s="453"/>
      <c r="M9" s="91"/>
    </row>
    <row r="10" spans="3:13" ht="11.25">
      <c r="C10" s="19"/>
      <c r="D10" s="24" t="s">
        <v>20</v>
      </c>
      <c r="E10" s="25">
        <v>1</v>
      </c>
      <c r="F10" s="187" t="s">
        <v>69</v>
      </c>
      <c r="G10" s="25">
        <v>3</v>
      </c>
      <c r="H10" s="25">
        <v>4</v>
      </c>
      <c r="I10" s="448">
        <v>5</v>
      </c>
      <c r="J10" s="448"/>
      <c r="K10" s="448"/>
      <c r="L10" s="26">
        <v>6</v>
      </c>
      <c r="M10" s="91"/>
    </row>
    <row r="11" spans="1:13" ht="11.25">
      <c r="A11" s="8" t="s">
        <v>31</v>
      </c>
      <c r="B11" s="8" t="s">
        <v>70</v>
      </c>
      <c r="C11" s="19"/>
      <c r="D11" s="62">
        <v>1</v>
      </c>
      <c r="E11" s="30" t="s">
        <v>70</v>
      </c>
      <c r="F11" s="73"/>
      <c r="G11" s="34"/>
      <c r="H11" s="34">
        <v>0</v>
      </c>
      <c r="I11" s="183" t="s">
        <v>448</v>
      </c>
      <c r="J11" s="99">
        <v>0</v>
      </c>
      <c r="K11" s="184" t="s">
        <v>449</v>
      </c>
      <c r="L11" s="191">
        <f aca="true" t="shared" si="0" ref="L11:L22">G11+H11-J11</f>
        <v>0</v>
      </c>
      <c r="M11" s="91"/>
    </row>
    <row r="12" spans="1:13" ht="11.25">
      <c r="A12" s="8" t="s">
        <v>35</v>
      </c>
      <c r="B12" s="8" t="s">
        <v>71</v>
      </c>
      <c r="C12" s="19"/>
      <c r="D12" s="62" t="s">
        <v>69</v>
      </c>
      <c r="E12" s="30" t="s">
        <v>71</v>
      </c>
      <c r="F12" s="73"/>
      <c r="G12" s="34">
        <v>215508</v>
      </c>
      <c r="H12" s="34">
        <v>980</v>
      </c>
      <c r="I12" s="183" t="s">
        <v>448</v>
      </c>
      <c r="J12" s="99"/>
      <c r="K12" s="184" t="s">
        <v>449</v>
      </c>
      <c r="L12" s="191">
        <f t="shared" si="0"/>
        <v>216488</v>
      </c>
      <c r="M12" s="91"/>
    </row>
    <row r="13" spans="1:13" ht="11.25">
      <c r="A13" s="8" t="s">
        <v>39</v>
      </c>
      <c r="B13" s="8" t="s">
        <v>72</v>
      </c>
      <c r="C13" s="19"/>
      <c r="D13" s="62" t="s">
        <v>21</v>
      </c>
      <c r="E13" s="30" t="s">
        <v>72</v>
      </c>
      <c r="F13" s="73"/>
      <c r="G13" s="34">
        <v>12940</v>
      </c>
      <c r="H13" s="34">
        <v>5007</v>
      </c>
      <c r="I13" s="183" t="s">
        <v>448</v>
      </c>
      <c r="J13" s="99">
        <v>741</v>
      </c>
      <c r="K13" s="184" t="s">
        <v>449</v>
      </c>
      <c r="L13" s="191">
        <f t="shared" si="0"/>
        <v>17206</v>
      </c>
      <c r="M13" s="91"/>
    </row>
    <row r="14" spans="1:13" ht="11.25">
      <c r="A14" s="8" t="s">
        <v>43</v>
      </c>
      <c r="B14" s="8" t="s">
        <v>73</v>
      </c>
      <c r="C14" s="19"/>
      <c r="D14" s="62" t="s">
        <v>22</v>
      </c>
      <c r="E14" s="30" t="s">
        <v>73</v>
      </c>
      <c r="F14" s="73"/>
      <c r="G14" s="34"/>
      <c r="H14" s="34"/>
      <c r="I14" s="183" t="s">
        <v>448</v>
      </c>
      <c r="J14" s="99"/>
      <c r="K14" s="184" t="s">
        <v>449</v>
      </c>
      <c r="L14" s="191">
        <f t="shared" si="0"/>
        <v>0</v>
      </c>
      <c r="M14" s="91"/>
    </row>
    <row r="15" spans="1:13" ht="11.25">
      <c r="A15" s="8" t="s">
        <v>47</v>
      </c>
      <c r="B15" s="8" t="s">
        <v>74</v>
      </c>
      <c r="C15" s="19"/>
      <c r="D15" s="62" t="s">
        <v>278</v>
      </c>
      <c r="E15" s="30" t="s">
        <v>75</v>
      </c>
      <c r="F15" s="73"/>
      <c r="G15" s="34"/>
      <c r="H15" s="34"/>
      <c r="I15" s="183" t="s">
        <v>448</v>
      </c>
      <c r="J15" s="99"/>
      <c r="K15" s="184" t="s">
        <v>449</v>
      </c>
      <c r="L15" s="191">
        <f t="shared" si="0"/>
        <v>0</v>
      </c>
      <c r="M15" s="91"/>
    </row>
    <row r="16" spans="1:13" ht="11.25">
      <c r="A16" s="8" t="s">
        <v>76</v>
      </c>
      <c r="B16" s="8" t="s">
        <v>77</v>
      </c>
      <c r="C16" s="19"/>
      <c r="D16" s="62" t="s">
        <v>282</v>
      </c>
      <c r="E16" s="30" t="s">
        <v>77</v>
      </c>
      <c r="F16" s="73"/>
      <c r="G16" s="34"/>
      <c r="H16" s="34"/>
      <c r="I16" s="183" t="s">
        <v>448</v>
      </c>
      <c r="J16" s="99"/>
      <c r="K16" s="184" t="s">
        <v>449</v>
      </c>
      <c r="L16" s="191">
        <f t="shared" si="0"/>
        <v>0</v>
      </c>
      <c r="M16" s="91"/>
    </row>
    <row r="17" spans="1:13" ht="11.25">
      <c r="A17" s="8" t="s">
        <v>78</v>
      </c>
      <c r="B17" s="8" t="s">
        <v>79</v>
      </c>
      <c r="C17" s="19"/>
      <c r="D17" s="62" t="s">
        <v>285</v>
      </c>
      <c r="E17" s="30" t="s">
        <v>79</v>
      </c>
      <c r="F17" s="73"/>
      <c r="G17" s="34"/>
      <c r="H17" s="34"/>
      <c r="I17" s="183" t="s">
        <v>448</v>
      </c>
      <c r="J17" s="99"/>
      <c r="K17" s="184" t="s">
        <v>449</v>
      </c>
      <c r="L17" s="191">
        <f t="shared" si="0"/>
        <v>0</v>
      </c>
      <c r="M17" s="91"/>
    </row>
    <row r="18" spans="1:13" ht="11.25">
      <c r="A18" s="8" t="s">
        <v>80</v>
      </c>
      <c r="B18" s="8" t="s">
        <v>81</v>
      </c>
      <c r="C18" s="19"/>
      <c r="D18" s="62" t="s">
        <v>286</v>
      </c>
      <c r="E18" s="30" t="s">
        <v>81</v>
      </c>
      <c r="F18" s="73"/>
      <c r="G18" s="34"/>
      <c r="H18" s="34"/>
      <c r="I18" s="183" t="s">
        <v>448</v>
      </c>
      <c r="J18" s="99"/>
      <c r="K18" s="184" t="s">
        <v>449</v>
      </c>
      <c r="L18" s="191">
        <f t="shared" si="0"/>
        <v>0</v>
      </c>
      <c r="M18" s="91"/>
    </row>
    <row r="19" spans="1:13" ht="11.25">
      <c r="A19" s="8" t="s">
        <v>82</v>
      </c>
      <c r="B19" s="8" t="s">
        <v>83</v>
      </c>
      <c r="C19" s="19"/>
      <c r="D19" s="62" t="s">
        <v>287</v>
      </c>
      <c r="E19" s="30" t="s">
        <v>83</v>
      </c>
      <c r="F19" s="73"/>
      <c r="G19" s="34">
        <v>59</v>
      </c>
      <c r="H19" s="34">
        <v>0</v>
      </c>
      <c r="I19" s="183" t="s">
        <v>448</v>
      </c>
      <c r="J19" s="99">
        <v>0</v>
      </c>
      <c r="K19" s="184" t="s">
        <v>449</v>
      </c>
      <c r="L19" s="191">
        <f t="shared" si="0"/>
        <v>59</v>
      </c>
      <c r="M19" s="91"/>
    </row>
    <row r="20" spans="1:13" ht="11.25">
      <c r="A20" s="8" t="s">
        <v>84</v>
      </c>
      <c r="B20" s="8" t="s">
        <v>85</v>
      </c>
      <c r="C20" s="19"/>
      <c r="D20" s="62" t="s">
        <v>288</v>
      </c>
      <c r="E20" s="30" t="s">
        <v>85</v>
      </c>
      <c r="F20" s="73"/>
      <c r="G20" s="34"/>
      <c r="H20" s="34"/>
      <c r="I20" s="183" t="s">
        <v>448</v>
      </c>
      <c r="J20" s="99"/>
      <c r="K20" s="184" t="s">
        <v>449</v>
      </c>
      <c r="L20" s="191">
        <f t="shared" si="0"/>
        <v>0</v>
      </c>
      <c r="M20" s="91"/>
    </row>
    <row r="21" spans="1:13" ht="11.25">
      <c r="A21" s="8" t="s">
        <v>86</v>
      </c>
      <c r="B21" s="8" t="s">
        <v>87</v>
      </c>
      <c r="C21" s="19"/>
      <c r="D21" s="62" t="s">
        <v>289</v>
      </c>
      <c r="E21" s="30" t="s">
        <v>87</v>
      </c>
      <c r="F21" s="73"/>
      <c r="G21" s="34"/>
      <c r="H21" s="34"/>
      <c r="I21" s="183" t="s">
        <v>448</v>
      </c>
      <c r="J21" s="99"/>
      <c r="K21" s="184" t="s">
        <v>449</v>
      </c>
      <c r="L21" s="191">
        <f t="shared" si="0"/>
        <v>0</v>
      </c>
      <c r="M21" s="91"/>
    </row>
    <row r="22" spans="1:13" ht="12" thickBot="1">
      <c r="A22" s="8" t="s">
        <v>11</v>
      </c>
      <c r="B22" s="8" t="s">
        <v>88</v>
      </c>
      <c r="C22" s="19"/>
      <c r="D22" s="196">
        <v>12</v>
      </c>
      <c r="E22" s="68" t="s">
        <v>88</v>
      </c>
      <c r="F22" s="206"/>
      <c r="G22" s="189">
        <f>SUM(G11:G21)</f>
        <v>228507</v>
      </c>
      <c r="H22" s="189">
        <f>SUM(H11:H21)</f>
        <v>5987</v>
      </c>
      <c r="I22" s="185" t="s">
        <v>448</v>
      </c>
      <c r="J22" s="262">
        <f>SUM(J11:J21)</f>
        <v>741</v>
      </c>
      <c r="K22" s="186" t="s">
        <v>449</v>
      </c>
      <c r="L22" s="190">
        <f t="shared" si="0"/>
        <v>233753</v>
      </c>
      <c r="M22" s="91"/>
    </row>
    <row r="23" spans="1:13" s="14" customFormat="1" ht="12" thickBot="1">
      <c r="A23" s="8"/>
      <c r="B23" s="8"/>
      <c r="C23" s="19"/>
      <c r="D23" s="20"/>
      <c r="E23" s="46"/>
      <c r="F23" s="46"/>
      <c r="G23" s="126" t="s">
        <v>61</v>
      </c>
      <c r="H23" s="126" t="s">
        <v>62</v>
      </c>
      <c r="I23" s="46"/>
      <c r="J23" s="46"/>
      <c r="K23" s="56"/>
      <c r="L23" s="56"/>
      <c r="M23" s="100"/>
    </row>
    <row r="24" spans="3:13" ht="11.25">
      <c r="C24" s="19"/>
      <c r="D24" s="442" t="s">
        <v>19</v>
      </c>
      <c r="E24" s="444" t="s">
        <v>447</v>
      </c>
      <c r="F24" s="444"/>
      <c r="G24" s="444" t="s">
        <v>89</v>
      </c>
      <c r="H24" s="440" t="s">
        <v>90</v>
      </c>
      <c r="I24" s="45"/>
      <c r="J24" s="45"/>
      <c r="K24" s="45"/>
      <c r="L24" s="45"/>
      <c r="M24" s="91"/>
    </row>
    <row r="25" spans="3:13" ht="12" thickBot="1">
      <c r="C25" s="19"/>
      <c r="D25" s="450"/>
      <c r="E25" s="201" t="s">
        <v>404</v>
      </c>
      <c r="F25" s="201" t="s">
        <v>405</v>
      </c>
      <c r="G25" s="454"/>
      <c r="H25" s="455"/>
      <c r="I25" s="45"/>
      <c r="J25" s="45"/>
      <c r="K25" s="45"/>
      <c r="L25" s="45"/>
      <c r="M25" s="91"/>
    </row>
    <row r="26" spans="3:13" ht="11.25">
      <c r="C26" s="19"/>
      <c r="D26" s="202" t="s">
        <v>20</v>
      </c>
      <c r="E26" s="203">
        <v>1</v>
      </c>
      <c r="F26" s="204" t="s">
        <v>69</v>
      </c>
      <c r="G26" s="203">
        <v>3</v>
      </c>
      <c r="H26" s="205">
        <v>4</v>
      </c>
      <c r="I26" s="45"/>
      <c r="J26" s="45"/>
      <c r="K26" s="45"/>
      <c r="L26" s="45"/>
      <c r="M26" s="91"/>
    </row>
    <row r="27" spans="1:13" ht="11.25">
      <c r="A27" s="8" t="s">
        <v>91</v>
      </c>
      <c r="B27" s="8" t="s">
        <v>92</v>
      </c>
      <c r="C27" s="19"/>
      <c r="D27" s="62">
        <v>1</v>
      </c>
      <c r="E27" s="30" t="s">
        <v>290</v>
      </c>
      <c r="F27" s="73"/>
      <c r="G27" s="192">
        <f>SUM(G28:G30)</f>
        <v>84057</v>
      </c>
      <c r="H27" s="191">
        <f>SUM(H28:H30)</f>
        <v>93086</v>
      </c>
      <c r="I27" s="45"/>
      <c r="J27" s="45"/>
      <c r="K27" s="45"/>
      <c r="L27" s="45"/>
      <c r="M27" s="91"/>
    </row>
    <row r="28" spans="1:13" ht="11.25">
      <c r="A28" s="8" t="s">
        <v>91</v>
      </c>
      <c r="B28" s="8" t="s">
        <v>92</v>
      </c>
      <c r="C28" s="19"/>
      <c r="D28" s="62" t="s">
        <v>452</v>
      </c>
      <c r="E28" s="64" t="s">
        <v>94</v>
      </c>
      <c r="F28" s="73"/>
      <c r="G28" s="34">
        <v>75136</v>
      </c>
      <c r="H28" s="101">
        <v>82201</v>
      </c>
      <c r="I28" s="45"/>
      <c r="J28" s="45"/>
      <c r="K28" s="45"/>
      <c r="L28" s="45"/>
      <c r="M28" s="91"/>
    </row>
    <row r="29" spans="1:13" ht="11.25">
      <c r="A29" s="8" t="s">
        <v>91</v>
      </c>
      <c r="B29" s="8" t="s">
        <v>92</v>
      </c>
      <c r="C29" s="19"/>
      <c r="D29" s="62" t="s">
        <v>453</v>
      </c>
      <c r="E29" s="64" t="s">
        <v>95</v>
      </c>
      <c r="F29" s="73"/>
      <c r="G29" s="34">
        <v>8862</v>
      </c>
      <c r="H29" s="101">
        <v>10826</v>
      </c>
      <c r="I29" s="45"/>
      <c r="J29" s="45"/>
      <c r="K29" s="45"/>
      <c r="L29" s="45"/>
      <c r="M29" s="91"/>
    </row>
    <row r="30" spans="1:13" ht="11.25">
      <c r="A30" s="8" t="s">
        <v>91</v>
      </c>
      <c r="B30" s="8" t="s">
        <v>92</v>
      </c>
      <c r="C30" s="19"/>
      <c r="D30" s="62" t="s">
        <v>454</v>
      </c>
      <c r="E30" s="64" t="s">
        <v>96</v>
      </c>
      <c r="F30" s="73"/>
      <c r="G30" s="34">
        <v>59</v>
      </c>
      <c r="H30" s="101">
        <v>59</v>
      </c>
      <c r="I30" s="45"/>
      <c r="J30" s="45"/>
      <c r="K30" s="45"/>
      <c r="L30" s="45"/>
      <c r="M30" s="91"/>
    </row>
    <row r="31" spans="1:13" ht="22.5">
      <c r="A31" s="8" t="s">
        <v>63</v>
      </c>
      <c r="B31" s="8" t="s">
        <v>64</v>
      </c>
      <c r="C31" s="19"/>
      <c r="D31" s="62" t="s">
        <v>69</v>
      </c>
      <c r="E31" s="30" t="s">
        <v>291</v>
      </c>
      <c r="F31" s="73"/>
      <c r="G31" s="192">
        <f>SUM(G32:G34)</f>
        <v>0</v>
      </c>
      <c r="H31" s="191">
        <f>SUM(H32:H34)</f>
        <v>0</v>
      </c>
      <c r="I31" s="45"/>
      <c r="J31" s="45"/>
      <c r="K31" s="45"/>
      <c r="L31" s="45"/>
      <c r="M31" s="91"/>
    </row>
    <row r="32" spans="3:13" ht="11.25">
      <c r="C32" s="11"/>
      <c r="D32" s="62" t="s">
        <v>457</v>
      </c>
      <c r="E32" s="64" t="s">
        <v>97</v>
      </c>
      <c r="F32" s="197"/>
      <c r="G32" s="34"/>
      <c r="H32" s="101"/>
      <c r="I32" s="90">
        <v>1</v>
      </c>
      <c r="J32" s="45"/>
      <c r="K32" s="45"/>
      <c r="L32" s="45"/>
      <c r="M32" s="91"/>
    </row>
    <row r="33" spans="1:13" ht="11.25">
      <c r="A33" s="8" t="s">
        <v>63</v>
      </c>
      <c r="B33" s="8" t="s">
        <v>64</v>
      </c>
      <c r="C33" s="19"/>
      <c r="D33" s="62" t="s">
        <v>458</v>
      </c>
      <c r="E33" s="64" t="s">
        <v>98</v>
      </c>
      <c r="F33" s="197"/>
      <c r="G33" s="34"/>
      <c r="H33" s="101"/>
      <c r="I33" s="90"/>
      <c r="J33" s="45"/>
      <c r="K33" s="45"/>
      <c r="L33" s="45"/>
      <c r="M33" s="91"/>
    </row>
    <row r="34" spans="3:13" ht="11.25">
      <c r="C34" s="19"/>
      <c r="D34" s="78"/>
      <c r="E34" s="82" t="s">
        <v>280</v>
      </c>
      <c r="F34" s="79"/>
      <c r="G34" s="80"/>
      <c r="H34" s="81"/>
      <c r="I34" s="90"/>
      <c r="J34" s="45"/>
      <c r="K34" s="45"/>
      <c r="L34" s="45"/>
      <c r="M34" s="91"/>
    </row>
    <row r="35" spans="1:13" ht="11.25">
      <c r="A35" s="8" t="s">
        <v>99</v>
      </c>
      <c r="B35" s="8" t="s">
        <v>100</v>
      </c>
      <c r="C35" s="19"/>
      <c r="D35" s="62" t="s">
        <v>21</v>
      </c>
      <c r="E35" s="30" t="s">
        <v>101</v>
      </c>
      <c r="F35" s="73"/>
      <c r="G35" s="34"/>
      <c r="H35" s="101"/>
      <c r="I35" s="90"/>
      <c r="J35" s="45"/>
      <c r="K35" s="45"/>
      <c r="L35" s="45"/>
      <c r="M35" s="91"/>
    </row>
    <row r="36" spans="1:13" ht="22.5">
      <c r="A36" s="8" t="s">
        <v>65</v>
      </c>
      <c r="B36" s="8" t="s">
        <v>102</v>
      </c>
      <c r="C36" s="19"/>
      <c r="D36" s="62" t="s">
        <v>22</v>
      </c>
      <c r="E36" s="30" t="s">
        <v>293</v>
      </c>
      <c r="F36" s="73"/>
      <c r="G36" s="192">
        <f>SUM(G37:G38)</f>
        <v>0</v>
      </c>
      <c r="H36" s="191">
        <f>SUM(H37:H38)</f>
        <v>0</v>
      </c>
      <c r="I36" s="90"/>
      <c r="J36" s="45"/>
      <c r="K36" s="45"/>
      <c r="L36" s="45"/>
      <c r="M36" s="91"/>
    </row>
    <row r="37" spans="3:13" ht="11.25">
      <c r="C37" s="11"/>
      <c r="D37" s="62" t="s">
        <v>461</v>
      </c>
      <c r="E37" s="77"/>
      <c r="F37" s="207"/>
      <c r="G37" s="116"/>
      <c r="H37" s="176"/>
      <c r="I37" s="90">
        <v>2</v>
      </c>
      <c r="J37" s="45"/>
      <c r="K37" s="45"/>
      <c r="L37" s="45"/>
      <c r="M37" s="91"/>
    </row>
    <row r="38" spans="3:13" ht="11.25">
      <c r="C38" s="19"/>
      <c r="D38" s="78"/>
      <c r="E38" s="82" t="s">
        <v>280</v>
      </c>
      <c r="F38" s="79"/>
      <c r="G38" s="80"/>
      <c r="H38" s="81"/>
      <c r="I38" s="90"/>
      <c r="J38" s="45"/>
      <c r="K38" s="45"/>
      <c r="L38" s="45"/>
      <c r="M38" s="91"/>
    </row>
    <row r="39" spans="1:13" ht="23.25" thickBot="1">
      <c r="A39" s="8" t="s">
        <v>103</v>
      </c>
      <c r="B39" s="8" t="s">
        <v>104</v>
      </c>
      <c r="C39" s="19"/>
      <c r="D39" s="63" t="s">
        <v>278</v>
      </c>
      <c r="E39" s="36" t="s">
        <v>105</v>
      </c>
      <c r="F39" s="206"/>
      <c r="G39" s="37"/>
      <c r="H39" s="119"/>
      <c r="I39" s="45"/>
      <c r="J39" s="45"/>
      <c r="K39" s="45"/>
      <c r="L39" s="45"/>
      <c r="M39" s="91"/>
    </row>
    <row r="40" spans="3:13" ht="23.25" thickBot="1">
      <c r="C40" s="19"/>
      <c r="D40" s="217" t="s">
        <v>19</v>
      </c>
      <c r="E40" s="215" t="s">
        <v>292</v>
      </c>
      <c r="F40" s="216" t="s">
        <v>405</v>
      </c>
      <c r="G40" s="57" t="s">
        <v>58</v>
      </c>
      <c r="H40" s="58" t="s">
        <v>59</v>
      </c>
      <c r="I40" s="56"/>
      <c r="J40" s="56"/>
      <c r="K40" s="56"/>
      <c r="L40" s="56"/>
      <c r="M40" s="100"/>
    </row>
    <row r="41" spans="3:13" ht="11.25">
      <c r="C41" s="19"/>
      <c r="D41" s="202" t="s">
        <v>20</v>
      </c>
      <c r="E41" s="203">
        <v>1</v>
      </c>
      <c r="F41" s="204" t="s">
        <v>69</v>
      </c>
      <c r="G41" s="203">
        <v>3</v>
      </c>
      <c r="H41" s="205">
        <v>4</v>
      </c>
      <c r="I41" s="56"/>
      <c r="J41" s="56"/>
      <c r="K41" s="56"/>
      <c r="L41" s="56"/>
      <c r="M41" s="100"/>
    </row>
    <row r="42" spans="1:13" ht="11.25">
      <c r="A42" s="8" t="s">
        <v>106</v>
      </c>
      <c r="B42" s="8" t="s">
        <v>107</v>
      </c>
      <c r="C42" s="19"/>
      <c r="D42" s="208" t="s">
        <v>282</v>
      </c>
      <c r="E42" s="209" t="s">
        <v>108</v>
      </c>
      <c r="F42" s="248"/>
      <c r="G42" s="219">
        <f>SUM(G43:G44)</f>
        <v>0</v>
      </c>
      <c r="H42" s="218">
        <f>SUM(H43:H44)</f>
        <v>0</v>
      </c>
      <c r="I42" s="45"/>
      <c r="J42" s="45"/>
      <c r="K42" s="45"/>
      <c r="L42" s="45"/>
      <c r="M42" s="91"/>
    </row>
    <row r="43" spans="1:13" ht="11.25">
      <c r="A43" s="8" t="s">
        <v>109</v>
      </c>
      <c r="B43" s="8" t="s">
        <v>110</v>
      </c>
      <c r="C43" s="19"/>
      <c r="D43" s="62" t="s">
        <v>283</v>
      </c>
      <c r="E43" s="64" t="s">
        <v>111</v>
      </c>
      <c r="F43" s="182" t="s">
        <v>112</v>
      </c>
      <c r="G43" s="48"/>
      <c r="H43" s="49"/>
      <c r="I43" s="45"/>
      <c r="J43" s="45"/>
      <c r="K43" s="45"/>
      <c r="L43" s="45"/>
      <c r="M43" s="91"/>
    </row>
    <row r="44" spans="1:13" ht="12" thickBot="1">
      <c r="A44" s="8" t="s">
        <v>113</v>
      </c>
      <c r="B44" s="8" t="s">
        <v>114</v>
      </c>
      <c r="C44" s="19"/>
      <c r="D44" s="63" t="s">
        <v>284</v>
      </c>
      <c r="E44" s="64" t="s">
        <v>115</v>
      </c>
      <c r="F44" s="214" t="s">
        <v>116</v>
      </c>
      <c r="G44" s="198"/>
      <c r="H44" s="199"/>
      <c r="I44" s="45"/>
      <c r="J44" s="45"/>
      <c r="K44" s="45"/>
      <c r="L44" s="45"/>
      <c r="M44" s="91"/>
    </row>
    <row r="45" spans="3:13" ht="23.25" thickBot="1">
      <c r="C45" s="19"/>
      <c r="D45" s="217" t="s">
        <v>19</v>
      </c>
      <c r="E45" s="215"/>
      <c r="F45" s="216" t="s">
        <v>405</v>
      </c>
      <c r="G45" s="57" t="s">
        <v>58</v>
      </c>
      <c r="H45" s="58" t="s">
        <v>90</v>
      </c>
      <c r="I45" s="45"/>
      <c r="J45" s="45"/>
      <c r="K45" s="45"/>
      <c r="L45" s="45"/>
      <c r="M45" s="91"/>
    </row>
    <row r="46" spans="3:13" ht="11.25">
      <c r="C46" s="19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45"/>
      <c r="J46" s="45"/>
      <c r="K46" s="45"/>
      <c r="L46" s="45"/>
      <c r="M46" s="91"/>
    </row>
    <row r="47" spans="1:13" ht="34.5" thickBot="1">
      <c r="A47" s="8" t="s">
        <v>117</v>
      </c>
      <c r="B47" s="8" t="s">
        <v>118</v>
      </c>
      <c r="C47" s="19"/>
      <c r="D47" s="210" t="s">
        <v>285</v>
      </c>
      <c r="E47" s="211" t="s">
        <v>119</v>
      </c>
      <c r="F47" s="212"/>
      <c r="G47" s="213"/>
      <c r="H47" s="102"/>
      <c r="I47" s="45"/>
      <c r="J47" s="45"/>
      <c r="K47" s="45"/>
      <c r="L47" s="45"/>
      <c r="M47" s="91"/>
    </row>
    <row r="48" spans="3:13" ht="11.25">
      <c r="C48" s="52"/>
      <c r="D48" s="53"/>
      <c r="E48" s="53"/>
      <c r="F48" s="53"/>
      <c r="G48" s="53"/>
      <c r="H48" s="53"/>
      <c r="I48" s="53"/>
      <c r="J48" s="53"/>
      <c r="K48" s="53"/>
      <c r="L48" s="127"/>
      <c r="M48" s="54"/>
    </row>
    <row r="49" spans="3:5" ht="11.25">
      <c r="C49" s="124"/>
      <c r="D49" s="124"/>
      <c r="E49" s="124"/>
    </row>
    <row r="50" spans="3:5" ht="11.25">
      <c r="C50" s="124"/>
      <c r="D50" s="124"/>
      <c r="E50" s="124"/>
    </row>
    <row r="51" spans="3:5" ht="11.25">
      <c r="C51" s="124"/>
      <c r="D51" s="124"/>
      <c r="E51" s="124"/>
    </row>
    <row r="52" spans="3:5" ht="11.25">
      <c r="C52" s="124"/>
      <c r="D52" s="124"/>
      <c r="E52" s="124"/>
    </row>
  </sheetData>
  <sheetProtection password="FA9C" sheet="1" formatColumns="0" formatRows="0"/>
  <mergeCells count="13">
    <mergeCell ref="E8:F8"/>
    <mergeCell ref="G8:G9"/>
    <mergeCell ref="H8:H9"/>
    <mergeCell ref="I8:K9"/>
    <mergeCell ref="I10:K10"/>
    <mergeCell ref="D8:D9"/>
    <mergeCell ref="D24:D25"/>
    <mergeCell ref="L5:M5"/>
    <mergeCell ref="D6:L6"/>
    <mergeCell ref="L8:L9"/>
    <mergeCell ref="G24:G25"/>
    <mergeCell ref="H24:H25"/>
    <mergeCell ref="E24:F24"/>
  </mergeCells>
  <dataValidations count="4">
    <dataValidation type="decimal" allowBlank="1" showInputMessage="1" showErrorMessage="1" sqref="G42:H44 G47:H47">
      <formula1>-999999999999999000000000</formula1>
      <formula2>9.99999999999999E+22</formula2>
    </dataValidation>
    <dataValidation type="decimal" allowBlank="1" showInputMessage="1" showErrorMessage="1" sqref="G39:H39 G35:H36 G27:H33 Y2:Z2 G11:H22 AM2:AN2">
      <formula1>0</formula1>
      <formula2>9.99999999999999E+22</formula2>
    </dataValidation>
    <dataValidation type="decimal" allowBlank="1" showInputMessage="1" showErrorMessage="1" sqref="G38:H38 G34:H34">
      <formula1>-999999999999999000</formula1>
      <formula2>9999999999999990000</formula2>
    </dataValidation>
    <dataValidation type="decimal" allowBlank="1" showInputMessage="1" showErrorMessage="1" sqref="J11:J22">
      <formula1>-9999999999999990000</formula1>
      <formula2>9.99999999999999E+22</formula2>
    </dataValidation>
  </dataValidations>
  <hyperlinks>
    <hyperlink ref="V2" location="Стр2!E39" display="Удалить"/>
    <hyperlink ref="AJ2" location="Стр2!E39" display="Удалить"/>
    <hyperlink ref="E34" location="Стр2!A1" tooltip="Кликните по ссылке, чтобы добавить запись" display="Добавить запись"/>
    <hyperlink ref="E38" location="Стр2!A1" tooltip="Кликните по ссылке, чтобы добавить запись" display="Добавить запись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  <ignoredErrors>
    <ignoredError sqref="D12 D13:D22 F10 D31 D42 D39 D35:D36 F46 D47 F26 F42:F45 F41" numberStoredAsText="1"/>
    <ignoredError sqref="G22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L52"/>
  <sheetViews>
    <sheetView zoomScalePageLayoutView="0" workbookViewId="0" topLeftCell="C4">
      <selection activeCell="F47" sqref="F47:H48"/>
    </sheetView>
  </sheetViews>
  <sheetFormatPr defaultColWidth="9.140625" defaultRowHeight="11.25"/>
  <cols>
    <col min="1" max="1" width="8.00390625" style="105" hidden="1" customWidth="1"/>
    <col min="2" max="2" width="66.8515625" style="105" hidden="1" customWidth="1"/>
    <col min="3" max="3" width="15.8515625" style="107" customWidth="1"/>
    <col min="4" max="4" width="7.140625" style="107" bestFit="1" customWidth="1"/>
    <col min="5" max="5" width="46.8515625" style="107" customWidth="1"/>
    <col min="6" max="6" width="6.28125" style="107" customWidth="1"/>
    <col min="7" max="10" width="22.28125" style="107" customWidth="1"/>
    <col min="11" max="31" width="9.140625" style="107" customWidth="1"/>
    <col min="32" max="32" width="14.57421875" style="107" customWidth="1"/>
    <col min="33" max="16384" width="9.140625" style="107" customWidth="1"/>
  </cols>
  <sheetData>
    <row r="1" spans="1:29" s="105" customFormat="1" ht="27" customHeight="1" hidden="1">
      <c r="A1" s="9" t="s">
        <v>16</v>
      </c>
      <c r="B1" s="9"/>
      <c r="E1" s="106"/>
      <c r="F1" s="106"/>
      <c r="G1" s="8" t="s">
        <v>61</v>
      </c>
      <c r="H1" s="8" t="s">
        <v>26</v>
      </c>
      <c r="I1" s="8" t="s">
        <v>27</v>
      </c>
      <c r="J1" s="8" t="s">
        <v>62</v>
      </c>
      <c r="K1" s="8"/>
      <c r="P1" s="105">
        <v>0</v>
      </c>
      <c r="AC1" s="105">
        <v>0</v>
      </c>
    </row>
    <row r="2" spans="1:38" ht="27" customHeight="1" hidden="1">
      <c r="A2" s="319"/>
      <c r="B2" s="9"/>
      <c r="E2" s="108"/>
      <c r="F2" s="106"/>
      <c r="G2" s="8" t="s">
        <v>61</v>
      </c>
      <c r="H2" s="8" t="s">
        <v>26</v>
      </c>
      <c r="I2" s="8" t="s">
        <v>120</v>
      </c>
      <c r="J2" s="8" t="s">
        <v>62</v>
      </c>
      <c r="K2" s="108"/>
      <c r="O2" s="106" t="s">
        <v>91</v>
      </c>
      <c r="P2" s="106" t="s">
        <v>121</v>
      </c>
      <c r="Q2" s="106">
        <f>S2</f>
        <v>0</v>
      </c>
      <c r="R2" s="11" t="s">
        <v>451</v>
      </c>
      <c r="S2" s="304"/>
      <c r="T2" s="305"/>
      <c r="U2" s="306"/>
      <c r="V2" s="306"/>
      <c r="W2" s="306"/>
      <c r="X2" s="72">
        <f>U2+V2-W2</f>
        <v>0</v>
      </c>
      <c r="Y2" s="109">
        <v>1</v>
      </c>
      <c r="AB2" s="106" t="s">
        <v>122</v>
      </c>
      <c r="AC2" s="105" t="s">
        <v>123</v>
      </c>
      <c r="AD2" s="106">
        <f>AF2</f>
        <v>0</v>
      </c>
      <c r="AE2" s="11" t="s">
        <v>451</v>
      </c>
      <c r="AF2" s="300"/>
      <c r="AG2" s="305"/>
      <c r="AH2" s="116"/>
      <c r="AI2" s="116"/>
      <c r="AJ2" s="116"/>
      <c r="AK2" s="110">
        <f>AH2+AI2-AJ2</f>
        <v>0</v>
      </c>
      <c r="AL2" s="109">
        <v>2</v>
      </c>
    </row>
    <row r="3" spans="1:11" ht="27" customHeight="1" hidden="1">
      <c r="A3" s="319"/>
      <c r="B3" s="319"/>
      <c r="E3" s="108"/>
      <c r="F3" s="106"/>
      <c r="G3" s="106"/>
      <c r="H3" s="106"/>
      <c r="I3" s="106" t="s">
        <v>124</v>
      </c>
      <c r="J3" s="106" t="s">
        <v>125</v>
      </c>
      <c r="K3" s="108"/>
    </row>
    <row r="4" spans="1:10" ht="15.75" customHeight="1">
      <c r="A4" s="319"/>
      <c r="B4" s="319"/>
      <c r="E4" s="108"/>
      <c r="F4" s="108"/>
      <c r="G4" s="108"/>
      <c r="H4" s="108"/>
      <c r="I4" s="108"/>
      <c r="J4" s="108"/>
    </row>
    <row r="5" spans="1:11" ht="25.5" customHeight="1" thickBot="1">
      <c r="A5" s="319"/>
      <c r="B5" s="9"/>
      <c r="C5" s="111"/>
      <c r="D5" s="112"/>
      <c r="E5" s="112"/>
      <c r="F5" s="112"/>
      <c r="G5" s="112"/>
      <c r="H5" s="112"/>
      <c r="I5" s="112"/>
      <c r="J5" s="456" t="s">
        <v>127</v>
      </c>
      <c r="K5" s="457"/>
    </row>
    <row r="6" spans="1:11" s="113" customFormat="1" ht="15" thickBot="1">
      <c r="A6" s="105"/>
      <c r="B6" s="105"/>
      <c r="C6" s="47"/>
      <c r="D6" s="437" t="s">
        <v>126</v>
      </c>
      <c r="E6" s="438"/>
      <c r="F6" s="438"/>
      <c r="G6" s="438"/>
      <c r="H6" s="438"/>
      <c r="I6" s="438"/>
      <c r="J6" s="439"/>
      <c r="K6" s="100"/>
    </row>
    <row r="7" spans="3:11" ht="21.75" customHeight="1" thickBot="1">
      <c r="C7" s="47"/>
      <c r="D7" s="45"/>
      <c r="E7" s="45"/>
      <c r="F7" s="45"/>
      <c r="G7" s="45"/>
      <c r="H7" s="45"/>
      <c r="I7" s="45"/>
      <c r="J7" s="281" t="str">
        <f>IF(Справочники!$C$10="","",Справочники!$C$10)</f>
        <v>тыс.руб.</v>
      </c>
      <c r="K7" s="91"/>
    </row>
    <row r="8" spans="3:11" ht="11.25">
      <c r="C8" s="47"/>
      <c r="D8" s="442" t="s">
        <v>19</v>
      </c>
      <c r="E8" s="444" t="s">
        <v>447</v>
      </c>
      <c r="F8" s="444"/>
      <c r="G8" s="444" t="s">
        <v>25</v>
      </c>
      <c r="H8" s="444" t="s">
        <v>26</v>
      </c>
      <c r="I8" s="444" t="s">
        <v>27</v>
      </c>
      <c r="J8" s="440" t="s">
        <v>28</v>
      </c>
      <c r="K8" s="91"/>
    </row>
    <row r="9" spans="3:11" ht="12" thickBot="1">
      <c r="C9" s="47"/>
      <c r="D9" s="443"/>
      <c r="E9" s="68" t="s">
        <v>404</v>
      </c>
      <c r="F9" s="68" t="s">
        <v>405</v>
      </c>
      <c r="G9" s="445"/>
      <c r="H9" s="445"/>
      <c r="I9" s="445"/>
      <c r="J9" s="441"/>
      <c r="K9" s="91"/>
    </row>
    <row r="10" spans="3:11" ht="11.25">
      <c r="C10" s="47"/>
      <c r="D10" s="65" t="s">
        <v>20</v>
      </c>
      <c r="E10" s="66">
        <v>1</v>
      </c>
      <c r="F10" s="223" t="s">
        <v>69</v>
      </c>
      <c r="G10" s="66">
        <v>3</v>
      </c>
      <c r="H10" s="66">
        <v>4</v>
      </c>
      <c r="I10" s="66">
        <v>5</v>
      </c>
      <c r="J10" s="67">
        <v>6</v>
      </c>
      <c r="K10" s="91"/>
    </row>
    <row r="11" spans="1:11" ht="11.25">
      <c r="A11" s="105" t="s">
        <v>31</v>
      </c>
      <c r="B11" s="105" t="s">
        <v>128</v>
      </c>
      <c r="C11" s="47"/>
      <c r="D11" s="62" t="s">
        <v>406</v>
      </c>
      <c r="E11" s="30" t="s">
        <v>129</v>
      </c>
      <c r="F11" s="73"/>
      <c r="G11" s="34"/>
      <c r="H11" s="34"/>
      <c r="I11" s="34"/>
      <c r="J11" s="191">
        <f>G11+H11-I11</f>
        <v>0</v>
      </c>
      <c r="K11" s="91"/>
    </row>
    <row r="12" spans="1:11" ht="11.25">
      <c r="A12" s="105" t="s">
        <v>35</v>
      </c>
      <c r="B12" s="105" t="s">
        <v>130</v>
      </c>
      <c r="C12" s="47"/>
      <c r="D12" s="62" t="s">
        <v>69</v>
      </c>
      <c r="E12" s="30" t="s">
        <v>131</v>
      </c>
      <c r="F12" s="73"/>
      <c r="G12" s="34"/>
      <c r="H12" s="34"/>
      <c r="I12" s="34"/>
      <c r="J12" s="191">
        <f>G12+H12-I12</f>
        <v>0</v>
      </c>
      <c r="K12" s="91"/>
    </row>
    <row r="13" spans="1:11" ht="11.25">
      <c r="A13" s="105" t="s">
        <v>39</v>
      </c>
      <c r="B13" s="105" t="s">
        <v>55</v>
      </c>
      <c r="C13" s="47"/>
      <c r="D13" s="62" t="s">
        <v>21</v>
      </c>
      <c r="E13" s="60"/>
      <c r="F13" s="73"/>
      <c r="G13" s="34"/>
      <c r="H13" s="34"/>
      <c r="I13" s="34"/>
      <c r="J13" s="191">
        <f>G13+H13-I13</f>
        <v>0</v>
      </c>
      <c r="K13" s="91"/>
    </row>
    <row r="14" spans="1:11" ht="11.25">
      <c r="A14" s="105" t="s">
        <v>43</v>
      </c>
      <c r="B14" s="105" t="s">
        <v>56</v>
      </c>
      <c r="C14" s="47"/>
      <c r="D14" s="62" t="s">
        <v>22</v>
      </c>
      <c r="E14" s="30" t="s">
        <v>56</v>
      </c>
      <c r="F14" s="73"/>
      <c r="G14" s="34"/>
      <c r="H14" s="34"/>
      <c r="I14" s="34"/>
      <c r="J14" s="191">
        <f>G14+H14-I14</f>
        <v>0</v>
      </c>
      <c r="K14" s="91"/>
    </row>
    <row r="15" spans="1:11" ht="12" thickBot="1">
      <c r="A15" s="105" t="s">
        <v>11</v>
      </c>
      <c r="B15" s="105" t="s">
        <v>88</v>
      </c>
      <c r="C15" s="47"/>
      <c r="D15" s="63" t="s">
        <v>278</v>
      </c>
      <c r="E15" s="68" t="s">
        <v>88</v>
      </c>
      <c r="F15" s="206"/>
      <c r="G15" s="189">
        <f>SUM(G11:G14)</f>
        <v>0</v>
      </c>
      <c r="H15" s="189">
        <f>SUM(H11:H14)</f>
        <v>0</v>
      </c>
      <c r="I15" s="189">
        <f>SUM(I11:I14)</f>
        <v>0</v>
      </c>
      <c r="J15" s="190">
        <f>G15+H15-I15</f>
        <v>0</v>
      </c>
      <c r="K15" s="91"/>
    </row>
    <row r="16" spans="3:11" ht="23.25" thickBot="1">
      <c r="C16" s="47"/>
      <c r="D16" s="227" t="s">
        <v>19</v>
      </c>
      <c r="E16" s="224"/>
      <c r="F16" s="225" t="s">
        <v>405</v>
      </c>
      <c r="G16" s="224" t="s">
        <v>58</v>
      </c>
      <c r="H16" s="226" t="s">
        <v>90</v>
      </c>
      <c r="I16" s="45"/>
      <c r="J16" s="45"/>
      <c r="K16" s="91"/>
    </row>
    <row r="17" spans="3:11" ht="11.25">
      <c r="C17" s="47"/>
      <c r="D17" s="65" t="s">
        <v>20</v>
      </c>
      <c r="E17" s="66">
        <v>1</v>
      </c>
      <c r="F17" s="223" t="s">
        <v>69</v>
      </c>
      <c r="G17" s="66">
        <v>3</v>
      </c>
      <c r="H17" s="67">
        <v>4</v>
      </c>
      <c r="I17" s="45"/>
      <c r="J17" s="45"/>
      <c r="K17" s="91"/>
    </row>
    <row r="18" spans="1:11" ht="23.25" thickBot="1">
      <c r="A18" s="105" t="s">
        <v>12</v>
      </c>
      <c r="B18" s="105" t="s">
        <v>92</v>
      </c>
      <c r="C18" s="47"/>
      <c r="D18" s="220">
        <v>6</v>
      </c>
      <c r="E18" s="36" t="s">
        <v>132</v>
      </c>
      <c r="F18" s="206"/>
      <c r="G18" s="37"/>
      <c r="H18" s="119"/>
      <c r="I18" s="45"/>
      <c r="J18" s="45"/>
      <c r="K18" s="91"/>
    </row>
    <row r="19" spans="3:11" ht="12" thickBot="1">
      <c r="C19" s="47"/>
      <c r="D19" s="45"/>
      <c r="E19" s="45"/>
      <c r="F19" s="45"/>
      <c r="G19" s="45"/>
      <c r="H19" s="45"/>
      <c r="I19" s="45"/>
      <c r="J19" s="45"/>
      <c r="K19" s="91"/>
    </row>
    <row r="20" spans="1:11" s="113" customFormat="1" ht="15" thickBot="1">
      <c r="A20" s="105"/>
      <c r="B20" s="105"/>
      <c r="C20" s="47"/>
      <c r="D20" s="437" t="s">
        <v>133</v>
      </c>
      <c r="E20" s="438"/>
      <c r="F20" s="438"/>
      <c r="G20" s="438"/>
      <c r="H20" s="438"/>
      <c r="I20" s="438"/>
      <c r="J20" s="439"/>
      <c r="K20" s="100"/>
    </row>
    <row r="21" spans="1:11" s="113" customFormat="1" ht="12" thickBot="1">
      <c r="A21" s="105"/>
      <c r="B21" s="105"/>
      <c r="C21" s="47"/>
      <c r="D21" s="45"/>
      <c r="E21" s="45"/>
      <c r="F21" s="55"/>
      <c r="G21" s="115"/>
      <c r="H21" s="115"/>
      <c r="I21" s="115"/>
      <c r="J21" s="115"/>
      <c r="K21" s="100"/>
    </row>
    <row r="22" spans="3:11" ht="11.25">
      <c r="C22" s="47"/>
      <c r="D22" s="442" t="s">
        <v>19</v>
      </c>
      <c r="E22" s="444" t="s">
        <v>134</v>
      </c>
      <c r="F22" s="444"/>
      <c r="G22" s="444" t="s">
        <v>25</v>
      </c>
      <c r="H22" s="444" t="s">
        <v>26</v>
      </c>
      <c r="I22" s="444" t="s">
        <v>120</v>
      </c>
      <c r="J22" s="440" t="s">
        <v>135</v>
      </c>
      <c r="K22" s="91"/>
    </row>
    <row r="23" spans="3:11" ht="12" thickBot="1">
      <c r="C23" s="47"/>
      <c r="D23" s="443"/>
      <c r="E23" s="68" t="s">
        <v>404</v>
      </c>
      <c r="F23" s="233" t="s">
        <v>405</v>
      </c>
      <c r="G23" s="445"/>
      <c r="H23" s="445"/>
      <c r="I23" s="445"/>
      <c r="J23" s="441"/>
      <c r="K23" s="91"/>
    </row>
    <row r="24" spans="3:11" ht="11.25">
      <c r="C24" s="47"/>
      <c r="D24" s="65" t="s">
        <v>20</v>
      </c>
      <c r="E24" s="66">
        <v>1</v>
      </c>
      <c r="F24" s="223" t="s">
        <v>69</v>
      </c>
      <c r="G24" s="66">
        <v>3</v>
      </c>
      <c r="H24" s="66">
        <v>4</v>
      </c>
      <c r="I24" s="66">
        <v>5</v>
      </c>
      <c r="J24" s="67">
        <v>6</v>
      </c>
      <c r="K24" s="91"/>
    </row>
    <row r="25" spans="1:11" ht="11.25">
      <c r="A25" s="105" t="s">
        <v>91</v>
      </c>
      <c r="B25" s="105" t="s">
        <v>121</v>
      </c>
      <c r="C25" s="47"/>
      <c r="D25" s="62">
        <v>1</v>
      </c>
      <c r="E25" s="59" t="s">
        <v>93</v>
      </c>
      <c r="F25" s="73"/>
      <c r="G25" s="192">
        <f>SUM(G26:G27)</f>
        <v>0</v>
      </c>
      <c r="H25" s="192">
        <f>SUM(H26:H27)</f>
        <v>0</v>
      </c>
      <c r="I25" s="192">
        <f>SUM(I26:I27)</f>
        <v>0</v>
      </c>
      <c r="J25" s="191">
        <f>G25+H25-I25</f>
        <v>0</v>
      </c>
      <c r="K25" s="91"/>
    </row>
    <row r="26" spans="3:11" ht="11.25">
      <c r="C26" s="47"/>
      <c r="D26" s="62" t="s">
        <v>452</v>
      </c>
      <c r="E26" s="235"/>
      <c r="F26" s="207"/>
      <c r="G26" s="116"/>
      <c r="H26" s="116"/>
      <c r="I26" s="116"/>
      <c r="J26" s="191">
        <f>G26+H26-I26</f>
        <v>0</v>
      </c>
      <c r="K26" s="91"/>
    </row>
    <row r="27" spans="3:11" ht="12" thickBot="1">
      <c r="C27" s="11"/>
      <c r="D27" s="228"/>
      <c r="E27" s="229" t="s">
        <v>280</v>
      </c>
      <c r="F27" s="230"/>
      <c r="G27" s="231"/>
      <c r="H27" s="231"/>
      <c r="I27" s="231"/>
      <c r="J27" s="232"/>
      <c r="K27" s="109">
        <v>1</v>
      </c>
    </row>
    <row r="28" spans="3:14" ht="12" thickBot="1">
      <c r="C28" s="11"/>
      <c r="D28" s="237"/>
      <c r="E28" s="238"/>
      <c r="F28" s="239"/>
      <c r="G28" s="240"/>
      <c r="H28" s="240"/>
      <c r="I28" s="241"/>
      <c r="J28" s="241"/>
      <c r="K28" s="109"/>
      <c r="N28" s="118"/>
    </row>
    <row r="29" spans="3:11" ht="23.25" thickBot="1">
      <c r="C29" s="47"/>
      <c r="D29" s="227" t="s">
        <v>19</v>
      </c>
      <c r="E29" s="224" t="s">
        <v>292</v>
      </c>
      <c r="F29" s="244" t="s">
        <v>405</v>
      </c>
      <c r="G29" s="244" t="s">
        <v>58</v>
      </c>
      <c r="H29" s="245" t="s">
        <v>59</v>
      </c>
      <c r="I29" s="236"/>
      <c r="J29" s="45"/>
      <c r="K29" s="91"/>
    </row>
    <row r="30" spans="3:11" ht="11.25">
      <c r="C30" s="47"/>
      <c r="D30" s="202" t="s">
        <v>20</v>
      </c>
      <c r="E30" s="203">
        <v>1</v>
      </c>
      <c r="F30" s="204" t="s">
        <v>69</v>
      </c>
      <c r="G30" s="203">
        <v>3</v>
      </c>
      <c r="H30" s="205">
        <v>4</v>
      </c>
      <c r="I30" s="221"/>
      <c r="J30" s="45"/>
      <c r="K30" s="91"/>
    </row>
    <row r="31" spans="1:11" ht="34.5" thickBot="1">
      <c r="A31" s="105" t="s">
        <v>63</v>
      </c>
      <c r="B31" s="105" t="s">
        <v>136</v>
      </c>
      <c r="C31" s="47"/>
      <c r="D31" s="246">
        <v>2</v>
      </c>
      <c r="E31" s="247" t="s">
        <v>137</v>
      </c>
      <c r="F31" s="200"/>
      <c r="G31" s="117"/>
      <c r="H31" s="178"/>
      <c r="I31" s="221"/>
      <c r="J31" s="45"/>
      <c r="K31" s="91"/>
    </row>
    <row r="32" spans="3:11" ht="34.5" thickBot="1">
      <c r="C32" s="47"/>
      <c r="D32" s="217" t="s">
        <v>19</v>
      </c>
      <c r="E32" s="215"/>
      <c r="F32" s="224" t="s">
        <v>405</v>
      </c>
      <c r="G32" s="224" t="s">
        <v>138</v>
      </c>
      <c r="H32" s="226" t="s">
        <v>139</v>
      </c>
      <c r="I32" s="221"/>
      <c r="J32" s="45"/>
      <c r="K32" s="91"/>
    </row>
    <row r="33" spans="3:11" ht="11.25">
      <c r="C33" s="47"/>
      <c r="D33" s="202" t="s">
        <v>20</v>
      </c>
      <c r="E33" s="203">
        <v>1</v>
      </c>
      <c r="F33" s="204" t="s">
        <v>69</v>
      </c>
      <c r="G33" s="203">
        <v>3</v>
      </c>
      <c r="H33" s="205">
        <v>4</v>
      </c>
      <c r="I33" s="221"/>
      <c r="J33" s="45"/>
      <c r="K33" s="91"/>
    </row>
    <row r="34" spans="1:11" ht="45.75" thickBot="1">
      <c r="A34" s="105" t="s">
        <v>99</v>
      </c>
      <c r="B34" s="105" t="s">
        <v>140</v>
      </c>
      <c r="C34" s="47"/>
      <c r="D34" s="220">
        <v>3</v>
      </c>
      <c r="E34" s="243" t="s">
        <v>141</v>
      </c>
      <c r="F34" s="206"/>
      <c r="G34" s="37"/>
      <c r="H34" s="119"/>
      <c r="I34" s="221"/>
      <c r="J34" s="45"/>
      <c r="K34" s="91"/>
    </row>
    <row r="35" spans="3:11" ht="12" thickBot="1">
      <c r="C35" s="47"/>
      <c r="D35" s="45"/>
      <c r="E35" s="45"/>
      <c r="F35" s="45"/>
      <c r="G35" s="45"/>
      <c r="H35" s="45"/>
      <c r="I35" s="45"/>
      <c r="J35" s="45"/>
      <c r="K35" s="91"/>
    </row>
    <row r="36" spans="3:11" ht="15" thickBot="1">
      <c r="C36" s="47"/>
      <c r="D36" s="437" t="s">
        <v>142</v>
      </c>
      <c r="E36" s="438"/>
      <c r="F36" s="438"/>
      <c r="G36" s="438"/>
      <c r="H36" s="438"/>
      <c r="I36" s="438"/>
      <c r="J36" s="439"/>
      <c r="K36" s="100"/>
    </row>
    <row r="37" spans="3:11" ht="12" thickBot="1">
      <c r="C37" s="47"/>
      <c r="D37" s="45"/>
      <c r="E37" s="45"/>
      <c r="F37" s="45"/>
      <c r="G37" s="45"/>
      <c r="H37" s="45"/>
      <c r="I37" s="45"/>
      <c r="J37" s="45"/>
      <c r="K37" s="91"/>
    </row>
    <row r="38" spans="3:11" ht="11.25">
      <c r="C38" s="47"/>
      <c r="D38" s="442" t="s">
        <v>19</v>
      </c>
      <c r="E38" s="444" t="s">
        <v>134</v>
      </c>
      <c r="F38" s="444"/>
      <c r="G38" s="444" t="s">
        <v>143</v>
      </c>
      <c r="H38" s="444" t="s">
        <v>26</v>
      </c>
      <c r="I38" s="444" t="s">
        <v>120</v>
      </c>
      <c r="J38" s="440" t="s">
        <v>144</v>
      </c>
      <c r="K38" s="91"/>
    </row>
    <row r="39" spans="3:11" ht="12" thickBot="1">
      <c r="C39" s="47"/>
      <c r="D39" s="443"/>
      <c r="E39" s="68" t="s">
        <v>404</v>
      </c>
      <c r="F39" s="233" t="s">
        <v>405</v>
      </c>
      <c r="G39" s="445"/>
      <c r="H39" s="445"/>
      <c r="I39" s="445"/>
      <c r="J39" s="441"/>
      <c r="K39" s="91"/>
    </row>
    <row r="40" spans="3:11" ht="11.25">
      <c r="C40" s="47"/>
      <c r="D40" s="65" t="s">
        <v>20</v>
      </c>
      <c r="E40" s="66">
        <v>1</v>
      </c>
      <c r="F40" s="223" t="s">
        <v>69</v>
      </c>
      <c r="G40" s="66">
        <v>3</v>
      </c>
      <c r="H40" s="66">
        <v>4</v>
      </c>
      <c r="I40" s="66">
        <v>5</v>
      </c>
      <c r="J40" s="67">
        <v>6</v>
      </c>
      <c r="K40" s="109"/>
    </row>
    <row r="41" spans="1:11" ht="22.5">
      <c r="A41" s="105" t="s">
        <v>122</v>
      </c>
      <c r="B41" s="105" t="s">
        <v>123</v>
      </c>
      <c r="C41" s="47"/>
      <c r="D41" s="62">
        <v>1</v>
      </c>
      <c r="E41" s="30" t="s">
        <v>298</v>
      </c>
      <c r="F41" s="182"/>
      <c r="G41" s="192">
        <f>SUM(G42:G43)</f>
        <v>0</v>
      </c>
      <c r="H41" s="192">
        <f>SUM(H42:H43)</f>
        <v>0</v>
      </c>
      <c r="I41" s="192">
        <f>SUM(I42:I43)</f>
        <v>0</v>
      </c>
      <c r="J41" s="191">
        <f>G41+H41-I41</f>
        <v>0</v>
      </c>
      <c r="K41" s="109"/>
    </row>
    <row r="42" spans="3:11" ht="11.25">
      <c r="C42" s="47"/>
      <c r="D42" s="62" t="s">
        <v>452</v>
      </c>
      <c r="E42" s="235"/>
      <c r="F42" s="207"/>
      <c r="G42" s="116"/>
      <c r="H42" s="116"/>
      <c r="I42" s="116"/>
      <c r="J42" s="191">
        <f>G42+H42-I42</f>
        <v>0</v>
      </c>
      <c r="K42" s="91"/>
    </row>
    <row r="43" spans="3:11" ht="12" thickBot="1">
      <c r="C43" s="11"/>
      <c r="D43" s="228"/>
      <c r="E43" s="229" t="s">
        <v>280</v>
      </c>
      <c r="F43" s="230"/>
      <c r="G43" s="231"/>
      <c r="H43" s="231"/>
      <c r="I43" s="231"/>
      <c r="J43" s="232"/>
      <c r="K43" s="109">
        <v>1</v>
      </c>
    </row>
    <row r="44" spans="3:11" ht="12" thickBot="1">
      <c r="C44" s="11"/>
      <c r="D44" s="249"/>
      <c r="E44" s="250"/>
      <c r="F44" s="251"/>
      <c r="G44" s="252"/>
      <c r="H44" s="252"/>
      <c r="I44" s="253"/>
      <c r="J44" s="253"/>
      <c r="K44" s="109"/>
    </row>
    <row r="45" spans="3:11" ht="23.25" thickBot="1">
      <c r="C45" s="47"/>
      <c r="D45" s="227" t="s">
        <v>19</v>
      </c>
      <c r="E45" s="224" t="s">
        <v>292</v>
      </c>
      <c r="F45" s="244" t="s">
        <v>405</v>
      </c>
      <c r="G45" s="244" t="s">
        <v>58</v>
      </c>
      <c r="H45" s="245" t="s">
        <v>90</v>
      </c>
      <c r="I45" s="236"/>
      <c r="J45" s="45"/>
      <c r="K45" s="91"/>
    </row>
    <row r="46" spans="3:11" ht="11.25">
      <c r="C46" s="47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221"/>
      <c r="J46" s="45"/>
      <c r="K46" s="91"/>
    </row>
    <row r="47" spans="1:11" ht="45">
      <c r="A47" s="105" t="s">
        <v>63</v>
      </c>
      <c r="B47" s="105" t="s">
        <v>136</v>
      </c>
      <c r="C47" s="47"/>
      <c r="D47" s="246">
        <v>2</v>
      </c>
      <c r="E47" s="247" t="s">
        <v>146</v>
      </c>
      <c r="F47" s="200"/>
      <c r="G47" s="117"/>
      <c r="H47" s="178"/>
      <c r="I47" s="221"/>
      <c r="J47" s="45"/>
      <c r="K47" s="91"/>
    </row>
    <row r="48" spans="1:11" ht="34.5" thickBot="1">
      <c r="A48" s="105" t="s">
        <v>63</v>
      </c>
      <c r="B48" s="105" t="s">
        <v>136</v>
      </c>
      <c r="C48" s="47"/>
      <c r="D48" s="220">
        <v>3</v>
      </c>
      <c r="E48" s="243" t="s">
        <v>147</v>
      </c>
      <c r="F48" s="206"/>
      <c r="G48" s="37"/>
      <c r="H48" s="119"/>
      <c r="I48" s="221"/>
      <c r="J48" s="45"/>
      <c r="K48" s="91"/>
    </row>
    <row r="49" spans="3:11" ht="11.25">
      <c r="C49" s="120"/>
      <c r="D49" s="121"/>
      <c r="E49" s="121"/>
      <c r="F49" s="121"/>
      <c r="G49" s="121"/>
      <c r="H49" s="121"/>
      <c r="I49" s="121"/>
      <c r="J49" s="121"/>
      <c r="K49" s="122"/>
    </row>
    <row r="50" spans="3:11" ht="11.25">
      <c r="C50" s="55"/>
      <c r="D50" s="55"/>
      <c r="E50" s="55"/>
      <c r="F50" s="55"/>
      <c r="G50" s="55"/>
      <c r="H50" s="55"/>
      <c r="I50" s="55"/>
      <c r="J50" s="55"/>
      <c r="K50" s="55"/>
    </row>
    <row r="51" spans="3:11" ht="11.25">
      <c r="C51" s="55"/>
      <c r="D51" s="55"/>
      <c r="K51" s="55"/>
    </row>
    <row r="52" spans="3:11" ht="11.25">
      <c r="C52" s="55"/>
      <c r="D52" s="55"/>
      <c r="K52" s="55"/>
    </row>
  </sheetData>
  <sheetProtection password="FA9C" sheet="1" formatColumns="0" formatRows="0"/>
  <mergeCells count="22">
    <mergeCell ref="D36:J36"/>
    <mergeCell ref="H38:H39"/>
    <mergeCell ref="J22:J23"/>
    <mergeCell ref="D38:D39"/>
    <mergeCell ref="G22:G23"/>
    <mergeCell ref="I22:I23"/>
    <mergeCell ref="J38:J39"/>
    <mergeCell ref="E8:F8"/>
    <mergeCell ref="H22:H23"/>
    <mergeCell ref="E22:F22"/>
    <mergeCell ref="I8:I9"/>
    <mergeCell ref="D20:J20"/>
    <mergeCell ref="J5:K5"/>
    <mergeCell ref="D6:J6"/>
    <mergeCell ref="D8:D9"/>
    <mergeCell ref="D22:D23"/>
    <mergeCell ref="J8:J9"/>
    <mergeCell ref="I38:I39"/>
    <mergeCell ref="E38:F38"/>
    <mergeCell ref="G38:G39"/>
    <mergeCell ref="G8:G9"/>
    <mergeCell ref="H8:H9"/>
  </mergeCells>
  <dataValidations count="3">
    <dataValidation type="decimal" allowBlank="1" showInputMessage="1" showErrorMessage="1" sqref="G41:I42 G25:I26 U2:W2 G18:H18 AH2:AJ2 G11:I15">
      <formula1>0</formula1>
      <formula2>9.99999999999999E+21</formula2>
    </dataValidation>
    <dataValidation type="decimal" allowBlank="1" showInputMessage="1" showErrorMessage="1" sqref="G47:H48 G31:H31 G34:H34">
      <formula1>-99999999999999900000</formula1>
      <formula2>9.99999999999999E+21</formula2>
    </dataValidation>
    <dataValidation type="decimal" allowBlank="1" showInputMessage="1" showErrorMessage="1" sqref="G43:J44 G27:J28">
      <formula1>-999999999999999000</formula1>
      <formula2>9999999999999990000</formula2>
    </dataValidation>
  </dataValidations>
  <hyperlinks>
    <hyperlink ref="R2" location="Стр3!E25" display="Удалить"/>
    <hyperlink ref="AE2" location="Стр3!E41" display="Удалить"/>
    <hyperlink ref="E27" location="Стр3!A1" tooltip="Кликните по ссылке, чтобы добавить работу" display="Добавить работу"/>
    <hyperlink ref="E43" location="Стр3!A1" tooltip="Кликните по ссылке, чтобы добавить работу" display="Добавить работу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6" r:id="rId1"/>
  <ignoredErrors>
    <ignoredError sqref="D11:D15 F10 F17 F46 F24 F33 F30 F40" numberStoredAsText="1"/>
    <ignoredError sqref="G15: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K31"/>
  <sheetViews>
    <sheetView zoomScalePageLayoutView="0" workbookViewId="0" topLeftCell="E4">
      <selection activeCell="C43" sqref="C43"/>
    </sheetView>
  </sheetViews>
  <sheetFormatPr defaultColWidth="9.140625" defaultRowHeight="11.25"/>
  <cols>
    <col min="1" max="1" width="7.28125" style="88" hidden="1" customWidth="1"/>
    <col min="2" max="2" width="77.7109375" style="88" hidden="1" customWidth="1"/>
    <col min="3" max="4" width="6.57421875" style="129" customWidth="1"/>
    <col min="5" max="5" width="54.57421875" style="129" customWidth="1"/>
    <col min="6" max="6" width="9.140625" style="129" customWidth="1"/>
    <col min="7" max="7" width="17.00390625" style="129" customWidth="1"/>
    <col min="8" max="8" width="19.57421875" style="129" customWidth="1"/>
    <col min="9" max="9" width="19.7109375" style="129" customWidth="1"/>
    <col min="10" max="10" width="22.00390625" style="129" customWidth="1"/>
    <col min="11" max="16384" width="9.140625" style="129" customWidth="1"/>
  </cols>
  <sheetData>
    <row r="1" spans="1:10" s="128" customFormat="1" ht="36" customHeight="1" hidden="1">
      <c r="A1" s="9" t="s">
        <v>16</v>
      </c>
      <c r="B1" s="9"/>
      <c r="G1" s="128" t="s">
        <v>148</v>
      </c>
      <c r="H1" s="128" t="s">
        <v>149</v>
      </c>
      <c r="I1" s="128" t="s">
        <v>150</v>
      </c>
      <c r="J1" s="128" t="s">
        <v>151</v>
      </c>
    </row>
    <row r="2" spans="1:2" ht="26.25" customHeight="1" hidden="1">
      <c r="A2" s="319"/>
      <c r="B2" s="9"/>
    </row>
    <row r="3" spans="1:2" ht="24.75" customHeight="1" hidden="1">
      <c r="A3" s="319"/>
      <c r="B3" s="319"/>
    </row>
    <row r="4" spans="1:2" ht="11.25">
      <c r="A4" s="319"/>
      <c r="B4" s="319"/>
    </row>
    <row r="5" spans="1:11" ht="27.75" customHeight="1" thickBot="1">
      <c r="A5" s="319"/>
      <c r="B5" s="9"/>
      <c r="C5" s="130"/>
      <c r="D5" s="131"/>
      <c r="E5" s="131"/>
      <c r="F5" s="131"/>
      <c r="G5" s="131"/>
      <c r="H5" s="131"/>
      <c r="I5" s="131"/>
      <c r="J5" s="461" t="s">
        <v>153</v>
      </c>
      <c r="K5" s="462"/>
    </row>
    <row r="6" spans="1:11" s="135" customFormat="1" ht="17.25" customHeight="1" thickBot="1">
      <c r="A6" s="88"/>
      <c r="B6" s="88"/>
      <c r="C6" s="132"/>
      <c r="D6" s="463" t="s">
        <v>152</v>
      </c>
      <c r="E6" s="464"/>
      <c r="F6" s="464"/>
      <c r="G6" s="464"/>
      <c r="H6" s="464"/>
      <c r="I6" s="464"/>
      <c r="J6" s="465"/>
      <c r="K6" s="134"/>
    </row>
    <row r="7" spans="3:11" ht="22.5" customHeight="1" thickBot="1">
      <c r="C7" s="132"/>
      <c r="D7" s="133"/>
      <c r="E7" s="133"/>
      <c r="F7" s="133"/>
      <c r="G7" s="133"/>
      <c r="H7" s="133"/>
      <c r="I7" s="133"/>
      <c r="J7" s="281" t="str">
        <f>IF(Справочники!$C$10="","",Справочники!$C$10)</f>
        <v>тыс.руб.</v>
      </c>
      <c r="K7" s="136"/>
    </row>
    <row r="8" spans="3:11" ht="11.25">
      <c r="C8" s="132"/>
      <c r="D8" s="442" t="s">
        <v>19</v>
      </c>
      <c r="E8" s="444" t="s">
        <v>447</v>
      </c>
      <c r="F8" s="444"/>
      <c r="G8" s="444" t="s">
        <v>154</v>
      </c>
      <c r="H8" s="444"/>
      <c r="I8" s="444" t="s">
        <v>155</v>
      </c>
      <c r="J8" s="440"/>
      <c r="K8" s="136"/>
    </row>
    <row r="9" spans="2:11" ht="23.25" thickBot="1">
      <c r="B9" s="85"/>
      <c r="C9" s="132"/>
      <c r="D9" s="443"/>
      <c r="E9" s="68" t="s">
        <v>404</v>
      </c>
      <c r="F9" s="68" t="s">
        <v>405</v>
      </c>
      <c r="G9" s="68" t="s">
        <v>156</v>
      </c>
      <c r="H9" s="68" t="s">
        <v>157</v>
      </c>
      <c r="I9" s="68" t="s">
        <v>156</v>
      </c>
      <c r="J9" s="69" t="s">
        <v>157</v>
      </c>
      <c r="K9" s="136"/>
    </row>
    <row r="10" spans="2:11" ht="11.25">
      <c r="B10" s="85"/>
      <c r="C10" s="132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66">
        <v>5</v>
      </c>
      <c r="J10" s="67">
        <v>6</v>
      </c>
      <c r="K10" s="136"/>
    </row>
    <row r="11" spans="1:11" ht="22.5">
      <c r="A11" s="88" t="s">
        <v>31</v>
      </c>
      <c r="B11" s="85" t="s">
        <v>158</v>
      </c>
      <c r="C11" s="132"/>
      <c r="D11" s="62">
        <v>1</v>
      </c>
      <c r="E11" s="30" t="s">
        <v>306</v>
      </c>
      <c r="F11" s="325"/>
      <c r="G11" s="137"/>
      <c r="H11" s="137"/>
      <c r="I11" s="137"/>
      <c r="J11" s="138"/>
      <c r="K11" s="136"/>
    </row>
    <row r="12" spans="1:11" ht="11.25">
      <c r="A12" s="88" t="s">
        <v>159</v>
      </c>
      <c r="B12" s="85" t="s">
        <v>160</v>
      </c>
      <c r="C12" s="132"/>
      <c r="D12" s="62" t="s">
        <v>452</v>
      </c>
      <c r="E12" s="64" t="s">
        <v>299</v>
      </c>
      <c r="F12" s="325"/>
      <c r="G12" s="137"/>
      <c r="H12" s="137"/>
      <c r="I12" s="137"/>
      <c r="J12" s="138"/>
      <c r="K12" s="136"/>
    </row>
    <row r="13" spans="1:11" ht="11.25">
      <c r="A13" s="88" t="s">
        <v>35</v>
      </c>
      <c r="B13" s="85" t="s">
        <v>161</v>
      </c>
      <c r="C13" s="132"/>
      <c r="D13" s="62" t="s">
        <v>69</v>
      </c>
      <c r="E13" s="30" t="s">
        <v>162</v>
      </c>
      <c r="F13" s="325"/>
      <c r="G13" s="137"/>
      <c r="H13" s="137"/>
      <c r="I13" s="137"/>
      <c r="J13" s="138"/>
      <c r="K13" s="136"/>
    </row>
    <row r="14" spans="1:11" ht="11.25">
      <c r="A14" s="88" t="s">
        <v>39</v>
      </c>
      <c r="B14" s="85" t="s">
        <v>163</v>
      </c>
      <c r="C14" s="132"/>
      <c r="D14" s="62" t="s">
        <v>21</v>
      </c>
      <c r="E14" s="30" t="s">
        <v>301</v>
      </c>
      <c r="F14" s="325"/>
      <c r="G14" s="137"/>
      <c r="H14" s="137"/>
      <c r="I14" s="137"/>
      <c r="J14" s="138"/>
      <c r="K14" s="136"/>
    </row>
    <row r="15" spans="1:11" ht="11.25">
      <c r="A15" s="88" t="s">
        <v>164</v>
      </c>
      <c r="B15" s="85" t="s">
        <v>165</v>
      </c>
      <c r="C15" s="132"/>
      <c r="D15" s="62" t="s">
        <v>460</v>
      </c>
      <c r="E15" s="64" t="s">
        <v>300</v>
      </c>
      <c r="F15" s="325"/>
      <c r="G15" s="137"/>
      <c r="H15" s="137"/>
      <c r="I15" s="137"/>
      <c r="J15" s="138"/>
      <c r="K15" s="136"/>
    </row>
    <row r="16" spans="1:11" ht="11.25">
      <c r="A16" s="88" t="s">
        <v>43</v>
      </c>
      <c r="B16" s="85" t="s">
        <v>166</v>
      </c>
      <c r="C16" s="132"/>
      <c r="D16" s="62" t="s">
        <v>22</v>
      </c>
      <c r="E16" s="30" t="s">
        <v>166</v>
      </c>
      <c r="F16" s="325"/>
      <c r="G16" s="137"/>
      <c r="H16" s="137"/>
      <c r="I16" s="137"/>
      <c r="J16" s="138"/>
      <c r="K16" s="136"/>
    </row>
    <row r="17" spans="1:11" ht="11.25">
      <c r="A17" s="88" t="s">
        <v>47</v>
      </c>
      <c r="B17" s="85" t="s">
        <v>167</v>
      </c>
      <c r="C17" s="132"/>
      <c r="D17" s="62" t="s">
        <v>278</v>
      </c>
      <c r="E17" s="30" t="s">
        <v>167</v>
      </c>
      <c r="F17" s="325"/>
      <c r="G17" s="137"/>
      <c r="H17" s="137"/>
      <c r="I17" s="137"/>
      <c r="J17" s="138"/>
      <c r="K17" s="136"/>
    </row>
    <row r="18" spans="1:11" ht="11.25">
      <c r="A18" s="88" t="s">
        <v>76</v>
      </c>
      <c r="B18" s="85" t="s">
        <v>56</v>
      </c>
      <c r="C18" s="132"/>
      <c r="D18" s="62" t="s">
        <v>282</v>
      </c>
      <c r="E18" s="30" t="s">
        <v>56</v>
      </c>
      <c r="F18" s="325"/>
      <c r="G18" s="137"/>
      <c r="H18" s="137"/>
      <c r="I18" s="137"/>
      <c r="J18" s="138"/>
      <c r="K18" s="136"/>
    </row>
    <row r="19" spans="1:11" ht="11.25">
      <c r="A19" s="88" t="s">
        <v>11</v>
      </c>
      <c r="B19" s="85" t="s">
        <v>88</v>
      </c>
      <c r="C19" s="132"/>
      <c r="D19" s="62" t="s">
        <v>285</v>
      </c>
      <c r="E19" s="59" t="s">
        <v>88</v>
      </c>
      <c r="F19" s="325"/>
      <c r="G19" s="255">
        <f>G11+G13+G14+G16+G17+G18</f>
        <v>0</v>
      </c>
      <c r="H19" s="255">
        <f>H11+H13+H14+H16+H17+H18</f>
        <v>0</v>
      </c>
      <c r="I19" s="255">
        <f>I11+I13+I14+I16+I17+I18</f>
        <v>0</v>
      </c>
      <c r="J19" s="256">
        <f>J11+J13+J14+J16+J17+J18</f>
        <v>0</v>
      </c>
      <c r="K19" s="136"/>
    </row>
    <row r="20" spans="1:11" s="135" customFormat="1" ht="11.25">
      <c r="A20" s="88"/>
      <c r="B20" s="85"/>
      <c r="C20" s="132"/>
      <c r="D20" s="62" t="s">
        <v>286</v>
      </c>
      <c r="E20" s="458" t="s">
        <v>307</v>
      </c>
      <c r="F20" s="459"/>
      <c r="G20" s="459"/>
      <c r="H20" s="459"/>
      <c r="I20" s="459"/>
      <c r="J20" s="460"/>
      <c r="K20" s="134"/>
    </row>
    <row r="21" spans="1:11" ht="22.5">
      <c r="A21" s="88" t="s">
        <v>168</v>
      </c>
      <c r="B21" s="85" t="s">
        <v>169</v>
      </c>
      <c r="C21" s="132"/>
      <c r="D21" s="62" t="s">
        <v>1</v>
      </c>
      <c r="E21" s="64" t="s">
        <v>306</v>
      </c>
      <c r="F21" s="325"/>
      <c r="G21" s="137"/>
      <c r="H21" s="137"/>
      <c r="I21" s="137"/>
      <c r="J21" s="138"/>
      <c r="K21" s="136"/>
    </row>
    <row r="22" spans="1:11" ht="12.75" customHeight="1">
      <c r="A22" s="88" t="s">
        <v>170</v>
      </c>
      <c r="B22" s="85" t="s">
        <v>171</v>
      </c>
      <c r="C22" s="132"/>
      <c r="D22" s="62" t="s">
        <v>304</v>
      </c>
      <c r="E22" s="260" t="s">
        <v>299</v>
      </c>
      <c r="F22" s="325"/>
      <c r="G22" s="137"/>
      <c r="H22" s="137"/>
      <c r="I22" s="137"/>
      <c r="J22" s="138"/>
      <c r="K22" s="136"/>
    </row>
    <row r="23" spans="1:11" ht="11.25">
      <c r="A23" s="88" t="s">
        <v>172</v>
      </c>
      <c r="B23" s="85" t="s">
        <v>173</v>
      </c>
      <c r="C23" s="132"/>
      <c r="D23" s="62" t="s">
        <v>2</v>
      </c>
      <c r="E23" s="64" t="s">
        <v>162</v>
      </c>
      <c r="F23" s="325"/>
      <c r="G23" s="137"/>
      <c r="H23" s="137"/>
      <c r="I23" s="137"/>
      <c r="J23" s="138"/>
      <c r="K23" s="136"/>
    </row>
    <row r="24" spans="1:11" ht="11.25">
      <c r="A24" s="88" t="s">
        <v>174</v>
      </c>
      <c r="B24" s="85" t="s">
        <v>175</v>
      </c>
      <c r="C24" s="132"/>
      <c r="D24" s="62" t="s">
        <v>3</v>
      </c>
      <c r="E24" s="64" t="s">
        <v>301</v>
      </c>
      <c r="F24" s="325"/>
      <c r="G24" s="137"/>
      <c r="H24" s="137"/>
      <c r="I24" s="137"/>
      <c r="J24" s="138"/>
      <c r="K24" s="136"/>
    </row>
    <row r="25" spans="1:11" ht="12.75" customHeight="1">
      <c r="A25" s="88" t="s">
        <v>176</v>
      </c>
      <c r="B25" s="85" t="s">
        <v>165</v>
      </c>
      <c r="C25" s="132"/>
      <c r="D25" s="62" t="s">
        <v>305</v>
      </c>
      <c r="E25" s="260" t="s">
        <v>300</v>
      </c>
      <c r="F25" s="325"/>
      <c r="G25" s="137"/>
      <c r="H25" s="137"/>
      <c r="I25" s="137"/>
      <c r="J25" s="138"/>
      <c r="K25" s="136"/>
    </row>
    <row r="26" spans="1:11" ht="11.25">
      <c r="A26" s="88" t="s">
        <v>177</v>
      </c>
      <c r="B26" s="85" t="s">
        <v>56</v>
      </c>
      <c r="C26" s="132"/>
      <c r="D26" s="62" t="s">
        <v>3</v>
      </c>
      <c r="E26" s="64" t="s">
        <v>56</v>
      </c>
      <c r="F26" s="325"/>
      <c r="G26" s="137"/>
      <c r="H26" s="137"/>
      <c r="I26" s="137"/>
      <c r="J26" s="138"/>
      <c r="K26" s="136"/>
    </row>
    <row r="27" spans="1:11" ht="11.25">
      <c r="A27" s="88" t="s">
        <v>12</v>
      </c>
      <c r="B27" s="85" t="s">
        <v>88</v>
      </c>
      <c r="C27" s="132"/>
      <c r="D27" s="62" t="s">
        <v>4</v>
      </c>
      <c r="E27" s="59" t="s">
        <v>88</v>
      </c>
      <c r="F27" s="325"/>
      <c r="G27" s="255">
        <f>G21+G23+G24+G26</f>
        <v>0</v>
      </c>
      <c r="H27" s="255">
        <f>H21+H23+H24+H26</f>
        <v>0</v>
      </c>
      <c r="I27" s="255">
        <f>I21+I23+I24+I26</f>
        <v>0</v>
      </c>
      <c r="J27" s="256">
        <f>J21+J23+J24+J26</f>
        <v>0</v>
      </c>
      <c r="K27" s="136"/>
    </row>
    <row r="28" spans="1:11" s="135" customFormat="1" ht="11.25">
      <c r="A28" s="88"/>
      <c r="B28" s="85"/>
      <c r="C28" s="132"/>
      <c r="D28" s="62" t="s">
        <v>287</v>
      </c>
      <c r="E28" s="458" t="s">
        <v>292</v>
      </c>
      <c r="F28" s="459"/>
      <c r="G28" s="459"/>
      <c r="H28" s="459"/>
      <c r="I28" s="459"/>
      <c r="J28" s="460"/>
      <c r="K28" s="134"/>
    </row>
    <row r="29" spans="1:11" ht="33.75">
      <c r="A29" s="88" t="s">
        <v>13</v>
      </c>
      <c r="B29" s="85" t="s">
        <v>178</v>
      </c>
      <c r="C29" s="132"/>
      <c r="D29" s="62" t="s">
        <v>302</v>
      </c>
      <c r="E29" s="64" t="s">
        <v>179</v>
      </c>
      <c r="F29" s="325"/>
      <c r="G29" s="137"/>
      <c r="H29" s="137"/>
      <c r="I29" s="137"/>
      <c r="J29" s="138"/>
      <c r="K29" s="136"/>
    </row>
    <row r="30" spans="1:11" ht="34.5" thickBot="1">
      <c r="A30" s="88" t="s">
        <v>14</v>
      </c>
      <c r="B30" s="85" t="s">
        <v>180</v>
      </c>
      <c r="C30" s="132"/>
      <c r="D30" s="63" t="s">
        <v>303</v>
      </c>
      <c r="E30" s="261" t="s">
        <v>181</v>
      </c>
      <c r="F30" s="326"/>
      <c r="G30" s="143"/>
      <c r="H30" s="143"/>
      <c r="I30" s="143"/>
      <c r="J30" s="144"/>
      <c r="K30" s="136"/>
    </row>
    <row r="31" spans="2:11" ht="11.25">
      <c r="B31" s="85"/>
      <c r="C31" s="145"/>
      <c r="D31" s="146"/>
      <c r="E31" s="146"/>
      <c r="F31" s="146"/>
      <c r="G31" s="146"/>
      <c r="H31" s="146"/>
      <c r="I31" s="146"/>
      <c r="J31" s="146"/>
      <c r="K31" s="147"/>
    </row>
  </sheetData>
  <sheetProtection password="FA9C" sheet="1" objects="1" scenarios="1" formatColumns="0" formatRows="0"/>
  <mergeCells count="8">
    <mergeCell ref="D8:D9"/>
    <mergeCell ref="E20:J20"/>
    <mergeCell ref="E28:J28"/>
    <mergeCell ref="J5:K5"/>
    <mergeCell ref="D6:J6"/>
    <mergeCell ref="E8:F8"/>
    <mergeCell ref="G8:H8"/>
    <mergeCell ref="I8:J8"/>
  </mergeCells>
  <dataValidations count="2">
    <dataValidation type="decimal" allowBlank="1" showInputMessage="1" showErrorMessage="1" sqref="G11:J19 G21:J27">
      <formula1>0</formula1>
      <formula2>9.99999999999999E+21</formula2>
    </dataValidation>
    <dataValidation type="decimal" allowBlank="1" showInputMessage="1" showErrorMessage="1" sqref="G29:J30">
      <formula1>-999999999999999000000000</formula1>
      <formula2>9.99999999999999E+21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ignoredErrors>
    <ignoredError sqref="D26:D30 D13:D21" numberStoredAsText="1"/>
    <ignoredError sqref="D22:D25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U144"/>
  <sheetViews>
    <sheetView zoomScalePageLayoutView="0" workbookViewId="0" topLeftCell="C4">
      <selection activeCell="G50" sqref="G50"/>
    </sheetView>
  </sheetViews>
  <sheetFormatPr defaultColWidth="9.140625" defaultRowHeight="11.25"/>
  <cols>
    <col min="1" max="1" width="7.7109375" style="128" hidden="1" customWidth="1"/>
    <col min="2" max="2" width="45.00390625" style="268" hidden="1" customWidth="1"/>
    <col min="3" max="3" width="16.8515625" style="129" customWidth="1"/>
    <col min="4" max="4" width="8.7109375" style="129" customWidth="1"/>
    <col min="5" max="5" width="46.00390625" style="129" customWidth="1"/>
    <col min="6" max="6" width="10.140625" style="150" customWidth="1"/>
    <col min="7" max="8" width="23.8515625" style="153" customWidth="1"/>
    <col min="9" max="16384" width="9.140625" style="129" customWidth="1"/>
  </cols>
  <sheetData>
    <row r="1" spans="1:14" s="128" customFormat="1" ht="22.5" hidden="1">
      <c r="A1" s="9" t="s">
        <v>16</v>
      </c>
      <c r="B1" s="266"/>
      <c r="F1" s="148"/>
      <c r="G1" s="149" t="s">
        <v>61</v>
      </c>
      <c r="H1" s="149" t="s">
        <v>62</v>
      </c>
      <c r="N1" s="128">
        <v>0</v>
      </c>
    </row>
    <row r="2" spans="1:21" s="135" customFormat="1" ht="56.25" hidden="1">
      <c r="A2" s="319"/>
      <c r="B2" s="266"/>
      <c r="C2" s="129"/>
      <c r="D2" s="129"/>
      <c r="E2" s="129"/>
      <c r="F2" s="150"/>
      <c r="G2" s="149" t="s">
        <v>182</v>
      </c>
      <c r="H2" s="149" t="s">
        <v>183</v>
      </c>
      <c r="I2" s="129"/>
      <c r="J2" s="129"/>
      <c r="K2" s="129"/>
      <c r="L2" s="129"/>
      <c r="M2" s="151" t="s">
        <v>184</v>
      </c>
      <c r="N2" s="88" t="s">
        <v>185</v>
      </c>
      <c r="O2" s="151">
        <f>Q2</f>
        <v>0</v>
      </c>
      <c r="P2" s="152" t="s">
        <v>451</v>
      </c>
      <c r="Q2" s="307"/>
      <c r="R2" s="308"/>
      <c r="S2" s="309"/>
      <c r="T2" s="310"/>
      <c r="U2" s="134"/>
    </row>
    <row r="3" spans="1:2" ht="11.25" hidden="1">
      <c r="A3" s="319"/>
      <c r="B3" s="320"/>
    </row>
    <row r="4" spans="1:2" ht="11.25">
      <c r="A4" s="319"/>
      <c r="B4" s="320"/>
    </row>
    <row r="5" spans="1:9" ht="21" customHeight="1" thickBot="1">
      <c r="A5" s="319"/>
      <c r="B5" s="266"/>
      <c r="C5" s="130"/>
      <c r="D5" s="131"/>
      <c r="E5" s="131"/>
      <c r="F5" s="154"/>
      <c r="G5" s="155"/>
      <c r="H5" s="461" t="s">
        <v>187</v>
      </c>
      <c r="I5" s="462"/>
    </row>
    <row r="6" spans="1:9" s="135" customFormat="1" ht="15" thickBot="1">
      <c r="A6" s="151"/>
      <c r="B6" s="267"/>
      <c r="C6" s="132"/>
      <c r="D6" s="463" t="s">
        <v>186</v>
      </c>
      <c r="E6" s="464"/>
      <c r="F6" s="464"/>
      <c r="G6" s="464"/>
      <c r="H6" s="465"/>
      <c r="I6" s="156"/>
    </row>
    <row r="7" spans="1:9" ht="18" customHeight="1" thickBot="1">
      <c r="A7" s="151"/>
      <c r="B7" s="267"/>
      <c r="C7" s="132"/>
      <c r="D7" s="133"/>
      <c r="E7" s="133"/>
      <c r="F7" s="157"/>
      <c r="G7" s="114"/>
      <c r="H7" s="281" t="str">
        <f>IF(Справочники!$C$10="","",Справочники!$C$10)</f>
        <v>тыс.руб.</v>
      </c>
      <c r="I7" s="136"/>
    </row>
    <row r="8" spans="1:9" ht="11.25">
      <c r="A8" s="151"/>
      <c r="B8" s="267"/>
      <c r="C8" s="132"/>
      <c r="D8" s="442" t="s">
        <v>19</v>
      </c>
      <c r="E8" s="444" t="s">
        <v>447</v>
      </c>
      <c r="F8" s="444"/>
      <c r="G8" s="444" t="s">
        <v>188</v>
      </c>
      <c r="H8" s="440" t="s">
        <v>189</v>
      </c>
      <c r="I8" s="136"/>
    </row>
    <row r="9" spans="1:9" ht="11.25">
      <c r="A9" s="151"/>
      <c r="B9" s="267"/>
      <c r="C9" s="132"/>
      <c r="D9" s="449"/>
      <c r="E9" s="59" t="s">
        <v>404</v>
      </c>
      <c r="F9" s="188" t="s">
        <v>405</v>
      </c>
      <c r="G9" s="447"/>
      <c r="H9" s="453"/>
      <c r="I9" s="136"/>
    </row>
    <row r="10" spans="1:9" ht="11.25">
      <c r="A10" s="151"/>
      <c r="B10" s="267"/>
      <c r="C10" s="132"/>
      <c r="D10" s="24" t="s">
        <v>20</v>
      </c>
      <c r="E10" s="25">
        <v>1</v>
      </c>
      <c r="F10" s="269">
        <v>2</v>
      </c>
      <c r="G10" s="270">
        <v>3</v>
      </c>
      <c r="H10" s="271">
        <v>4</v>
      </c>
      <c r="I10" s="136"/>
    </row>
    <row r="11" spans="1:9" s="135" customFormat="1" ht="11.25">
      <c r="A11" s="151"/>
      <c r="B11" s="267"/>
      <c r="C11" s="132"/>
      <c r="D11" s="62">
        <v>1</v>
      </c>
      <c r="E11" s="234" t="s">
        <v>190</v>
      </c>
      <c r="F11" s="258"/>
      <c r="G11" s="141"/>
      <c r="H11" s="142"/>
      <c r="I11" s="134"/>
    </row>
    <row r="12" spans="1:9" ht="11.25">
      <c r="A12" s="151" t="s">
        <v>31</v>
      </c>
      <c r="B12" s="267" t="s">
        <v>191</v>
      </c>
      <c r="C12" s="132"/>
      <c r="D12" s="62" t="s">
        <v>452</v>
      </c>
      <c r="E12" s="64" t="s">
        <v>308</v>
      </c>
      <c r="F12" s="61"/>
      <c r="G12" s="139">
        <f>SUM(G13:G15)</f>
        <v>27808</v>
      </c>
      <c r="H12" s="140">
        <f>SUM(H13:H15)</f>
        <v>24396</v>
      </c>
      <c r="I12" s="136"/>
    </row>
    <row r="13" spans="1:9" ht="11.25">
      <c r="A13" s="151" t="s">
        <v>159</v>
      </c>
      <c r="B13" s="267" t="s">
        <v>192</v>
      </c>
      <c r="C13" s="132"/>
      <c r="D13" s="62" t="s">
        <v>310</v>
      </c>
      <c r="E13" s="260" t="s">
        <v>193</v>
      </c>
      <c r="F13" s="61"/>
      <c r="G13" s="137">
        <v>24663</v>
      </c>
      <c r="H13" s="138">
        <v>21369</v>
      </c>
      <c r="I13" s="136"/>
    </row>
    <row r="14" spans="1:9" ht="11.25">
      <c r="A14" s="151" t="s">
        <v>194</v>
      </c>
      <c r="B14" s="267" t="s">
        <v>195</v>
      </c>
      <c r="C14" s="132"/>
      <c r="D14" s="62" t="s">
        <v>311</v>
      </c>
      <c r="E14" s="260" t="s">
        <v>196</v>
      </c>
      <c r="F14" s="61"/>
      <c r="G14" s="137"/>
      <c r="H14" s="138"/>
      <c r="I14" s="136"/>
    </row>
    <row r="15" spans="1:9" ht="11.25">
      <c r="A15" s="151" t="s">
        <v>197</v>
      </c>
      <c r="B15" s="267" t="s">
        <v>198</v>
      </c>
      <c r="C15" s="132"/>
      <c r="D15" s="62" t="s">
        <v>312</v>
      </c>
      <c r="E15" s="260" t="s">
        <v>199</v>
      </c>
      <c r="F15" s="61"/>
      <c r="G15" s="137">
        <v>3145</v>
      </c>
      <c r="H15" s="138">
        <v>3027</v>
      </c>
      <c r="I15" s="136"/>
    </row>
    <row r="16" spans="1:9" ht="11.25">
      <c r="A16" s="151" t="s">
        <v>35</v>
      </c>
      <c r="B16" s="267" t="s">
        <v>200</v>
      </c>
      <c r="C16" s="132"/>
      <c r="D16" s="62" t="s">
        <v>453</v>
      </c>
      <c r="E16" s="64" t="s">
        <v>309</v>
      </c>
      <c r="F16" s="61"/>
      <c r="G16" s="139">
        <f>SUM(G17:G19)</f>
        <v>0</v>
      </c>
      <c r="H16" s="140">
        <f>SUM(H17:H19)</f>
        <v>0</v>
      </c>
      <c r="I16" s="136"/>
    </row>
    <row r="17" spans="1:9" ht="11.25">
      <c r="A17" s="151" t="s">
        <v>201</v>
      </c>
      <c r="B17" s="267" t="s">
        <v>202</v>
      </c>
      <c r="C17" s="132"/>
      <c r="D17" s="62" t="s">
        <v>313</v>
      </c>
      <c r="E17" s="260" t="s">
        <v>193</v>
      </c>
      <c r="F17" s="61"/>
      <c r="G17" s="137">
        <v>0</v>
      </c>
      <c r="H17" s="138">
        <v>0</v>
      </c>
      <c r="I17" s="136"/>
    </row>
    <row r="18" spans="1:9" ht="11.25">
      <c r="A18" s="151" t="s">
        <v>203</v>
      </c>
      <c r="B18" s="267" t="s">
        <v>204</v>
      </c>
      <c r="C18" s="132"/>
      <c r="D18" s="62" t="s">
        <v>314</v>
      </c>
      <c r="E18" s="260" t="s">
        <v>196</v>
      </c>
      <c r="F18" s="61"/>
      <c r="G18" s="137">
        <v>0</v>
      </c>
      <c r="H18" s="138">
        <v>0</v>
      </c>
      <c r="I18" s="136"/>
    </row>
    <row r="19" spans="1:9" ht="11.25">
      <c r="A19" s="151" t="s">
        <v>205</v>
      </c>
      <c r="B19" s="267" t="s">
        <v>206</v>
      </c>
      <c r="C19" s="132"/>
      <c r="D19" s="62" t="s">
        <v>315</v>
      </c>
      <c r="E19" s="260" t="s">
        <v>199</v>
      </c>
      <c r="F19" s="61"/>
      <c r="G19" s="137">
        <v>0</v>
      </c>
      <c r="H19" s="138">
        <v>0</v>
      </c>
      <c r="I19" s="136"/>
    </row>
    <row r="20" spans="1:9" s="135" customFormat="1" ht="11.25">
      <c r="A20" s="151" t="s">
        <v>11</v>
      </c>
      <c r="B20" s="267" t="s">
        <v>207</v>
      </c>
      <c r="C20" s="132"/>
      <c r="D20" s="62" t="s">
        <v>454</v>
      </c>
      <c r="E20" s="59" t="s">
        <v>88</v>
      </c>
      <c r="F20" s="284"/>
      <c r="G20" s="263">
        <f>G12+G16</f>
        <v>27808</v>
      </c>
      <c r="H20" s="158">
        <f>H12+H16</f>
        <v>24396</v>
      </c>
      <c r="I20" s="134"/>
    </row>
    <row r="21" spans="1:9" s="135" customFormat="1" ht="11.25">
      <c r="A21" s="151"/>
      <c r="B21" s="267"/>
      <c r="C21" s="132"/>
      <c r="D21" s="62" t="s">
        <v>69</v>
      </c>
      <c r="E21" s="234" t="s">
        <v>208</v>
      </c>
      <c r="F21" s="258"/>
      <c r="G21" s="141"/>
      <c r="H21" s="142"/>
      <c r="I21" s="134"/>
    </row>
    <row r="22" spans="1:9" ht="11.25">
      <c r="A22" s="151" t="s">
        <v>168</v>
      </c>
      <c r="B22" s="267" t="s">
        <v>209</v>
      </c>
      <c r="C22" s="132"/>
      <c r="D22" s="62" t="s">
        <v>457</v>
      </c>
      <c r="E22" s="64" t="s">
        <v>308</v>
      </c>
      <c r="F22" s="61"/>
      <c r="G22" s="139">
        <f>SUM(G23:G28)</f>
        <v>7065</v>
      </c>
      <c r="H22" s="140">
        <f>SUM(H23:H28)</f>
        <v>10814</v>
      </c>
      <c r="I22" s="136"/>
    </row>
    <row r="23" spans="1:9" ht="11.25">
      <c r="A23" s="151" t="s">
        <v>170</v>
      </c>
      <c r="B23" s="267" t="s">
        <v>210</v>
      </c>
      <c r="C23" s="132"/>
      <c r="D23" s="62" t="s">
        <v>316</v>
      </c>
      <c r="E23" s="260" t="s">
        <v>211</v>
      </c>
      <c r="F23" s="61"/>
      <c r="G23" s="137">
        <v>3800</v>
      </c>
      <c r="H23" s="138">
        <v>3556</v>
      </c>
      <c r="I23" s="136"/>
    </row>
    <row r="24" spans="1:9" ht="11.25">
      <c r="A24" s="151" t="s">
        <v>212</v>
      </c>
      <c r="B24" s="267" t="s">
        <v>213</v>
      </c>
      <c r="C24" s="132"/>
      <c r="D24" s="62" t="s">
        <v>317</v>
      </c>
      <c r="E24" s="260" t="s">
        <v>214</v>
      </c>
      <c r="F24" s="61"/>
      <c r="G24" s="137">
        <v>3020</v>
      </c>
      <c r="H24" s="138">
        <v>6656</v>
      </c>
      <c r="I24" s="136"/>
    </row>
    <row r="25" spans="1:9" ht="11.25">
      <c r="A25" s="151" t="s">
        <v>215</v>
      </c>
      <c r="B25" s="267" t="s">
        <v>216</v>
      </c>
      <c r="C25" s="132"/>
      <c r="D25" s="62" t="s">
        <v>318</v>
      </c>
      <c r="E25" s="260" t="s">
        <v>217</v>
      </c>
      <c r="F25" s="61"/>
      <c r="G25" s="137">
        <v>0</v>
      </c>
      <c r="H25" s="138">
        <v>0</v>
      </c>
      <c r="I25" s="136"/>
    </row>
    <row r="26" spans="1:9" ht="11.25">
      <c r="A26" s="151" t="s">
        <v>218</v>
      </c>
      <c r="B26" s="267" t="s">
        <v>219</v>
      </c>
      <c r="C26" s="132"/>
      <c r="D26" s="62" t="s">
        <v>319</v>
      </c>
      <c r="E26" s="260" t="s">
        <v>220</v>
      </c>
      <c r="F26" s="61"/>
      <c r="G26" s="137">
        <v>0</v>
      </c>
      <c r="H26" s="138">
        <v>0</v>
      </c>
      <c r="I26" s="136"/>
    </row>
    <row r="27" spans="1:9" ht="11.25">
      <c r="A27" s="151" t="s">
        <v>221</v>
      </c>
      <c r="B27" s="267" t="s">
        <v>222</v>
      </c>
      <c r="C27" s="132"/>
      <c r="D27" s="62" t="s">
        <v>320</v>
      </c>
      <c r="E27" s="260" t="s">
        <v>223</v>
      </c>
      <c r="F27" s="61"/>
      <c r="G27" s="137">
        <v>0</v>
      </c>
      <c r="H27" s="138">
        <v>0</v>
      </c>
      <c r="I27" s="136"/>
    </row>
    <row r="28" spans="1:9" ht="11.25">
      <c r="A28" s="151" t="s">
        <v>224</v>
      </c>
      <c r="B28" s="267" t="s">
        <v>225</v>
      </c>
      <c r="C28" s="132"/>
      <c r="D28" s="62" t="s">
        <v>321</v>
      </c>
      <c r="E28" s="260" t="s">
        <v>199</v>
      </c>
      <c r="F28" s="61"/>
      <c r="G28" s="137">
        <v>245</v>
      </c>
      <c r="H28" s="138">
        <v>602</v>
      </c>
      <c r="I28" s="136"/>
    </row>
    <row r="29" spans="1:9" ht="11.25">
      <c r="A29" s="151" t="s">
        <v>172</v>
      </c>
      <c r="B29" s="267" t="s">
        <v>226</v>
      </c>
      <c r="C29" s="132"/>
      <c r="D29" s="62" t="s">
        <v>458</v>
      </c>
      <c r="E29" s="64" t="s">
        <v>309</v>
      </c>
      <c r="F29" s="61"/>
      <c r="G29" s="139">
        <f>SUM(G30:G32)</f>
        <v>0</v>
      </c>
      <c r="H29" s="140">
        <f>SUM(H30:H32)</f>
        <v>0</v>
      </c>
      <c r="I29" s="136"/>
    </row>
    <row r="30" spans="1:9" ht="11.25">
      <c r="A30" s="151" t="s">
        <v>227</v>
      </c>
      <c r="B30" s="267" t="s">
        <v>228</v>
      </c>
      <c r="C30" s="132"/>
      <c r="D30" s="62" t="s">
        <v>322</v>
      </c>
      <c r="E30" s="260" t="s">
        <v>220</v>
      </c>
      <c r="F30" s="61"/>
      <c r="G30" s="137"/>
      <c r="H30" s="138"/>
      <c r="I30" s="136"/>
    </row>
    <row r="31" spans="1:9" ht="11.25">
      <c r="A31" s="151" t="s">
        <v>229</v>
      </c>
      <c r="B31" s="267" t="s">
        <v>230</v>
      </c>
      <c r="C31" s="132"/>
      <c r="D31" s="62" t="s">
        <v>323</v>
      </c>
      <c r="E31" s="260" t="s">
        <v>223</v>
      </c>
      <c r="F31" s="61"/>
      <c r="G31" s="137"/>
      <c r="H31" s="138"/>
      <c r="I31" s="136"/>
    </row>
    <row r="32" spans="1:10" ht="11.25">
      <c r="A32" s="151" t="s">
        <v>184</v>
      </c>
      <c r="B32" s="267" t="s">
        <v>185</v>
      </c>
      <c r="C32" s="132"/>
      <c r="D32" s="272"/>
      <c r="E32" s="82" t="s">
        <v>280</v>
      </c>
      <c r="F32" s="79"/>
      <c r="G32" s="79"/>
      <c r="H32" s="265"/>
      <c r="I32" s="136"/>
      <c r="J32" s="166"/>
    </row>
    <row r="33" spans="1:10" ht="12" thickBot="1">
      <c r="A33" s="151" t="s">
        <v>12</v>
      </c>
      <c r="B33" s="267" t="s">
        <v>231</v>
      </c>
      <c r="C33" s="132"/>
      <c r="D33" s="63" t="s">
        <v>459</v>
      </c>
      <c r="E33" s="68" t="s">
        <v>88</v>
      </c>
      <c r="F33" s="283"/>
      <c r="G33" s="264">
        <f>$G$22+$G$29</f>
        <v>7065</v>
      </c>
      <c r="H33" s="159">
        <f>H22+H29</f>
        <v>10814</v>
      </c>
      <c r="I33" s="134"/>
      <c r="J33" s="166"/>
    </row>
    <row r="34" spans="1:10" ht="12" thickBot="1">
      <c r="A34" s="151"/>
      <c r="B34" s="267"/>
      <c r="C34" s="132"/>
      <c r="D34" s="133"/>
      <c r="E34" s="160"/>
      <c r="F34" s="161"/>
      <c r="G34" s="162"/>
      <c r="H34" s="162"/>
      <c r="I34" s="136"/>
      <c r="J34" s="166"/>
    </row>
    <row r="35" spans="1:9" ht="11.25" customHeight="1" thickBot="1">
      <c r="A35" s="151"/>
      <c r="B35" s="267"/>
      <c r="C35" s="132"/>
      <c r="D35" s="466" t="s">
        <v>232</v>
      </c>
      <c r="E35" s="467"/>
      <c r="F35" s="467"/>
      <c r="G35" s="467"/>
      <c r="H35" s="468"/>
      <c r="I35" s="163"/>
    </row>
    <row r="36" spans="1:9" ht="12" thickBot="1">
      <c r="A36" s="151"/>
      <c r="B36" s="267"/>
      <c r="C36" s="132"/>
      <c r="D36" s="133"/>
      <c r="E36" s="160"/>
      <c r="F36" s="161"/>
      <c r="G36" s="162"/>
      <c r="H36" s="162"/>
      <c r="I36" s="136"/>
    </row>
    <row r="37" spans="1:9" ht="11.25">
      <c r="A37" s="151"/>
      <c r="B37" s="267"/>
      <c r="C37" s="132"/>
      <c r="D37" s="442" t="s">
        <v>19</v>
      </c>
      <c r="E37" s="444" t="s">
        <v>447</v>
      </c>
      <c r="F37" s="444"/>
      <c r="G37" s="444" t="s">
        <v>17</v>
      </c>
      <c r="H37" s="440" t="s">
        <v>18</v>
      </c>
      <c r="I37" s="136"/>
    </row>
    <row r="38" spans="1:9" ht="12" thickBot="1">
      <c r="A38" s="151"/>
      <c r="B38" s="267"/>
      <c r="C38" s="132"/>
      <c r="D38" s="443"/>
      <c r="E38" s="68" t="s">
        <v>404</v>
      </c>
      <c r="F38" s="233" t="s">
        <v>405</v>
      </c>
      <c r="G38" s="445"/>
      <c r="H38" s="441"/>
      <c r="I38" s="136"/>
    </row>
    <row r="39" spans="1:9" ht="11.25">
      <c r="A39" s="151"/>
      <c r="B39" s="267"/>
      <c r="C39" s="132"/>
      <c r="D39" s="65" t="s">
        <v>20</v>
      </c>
      <c r="E39" s="66">
        <v>1</v>
      </c>
      <c r="F39" s="223">
        <v>2</v>
      </c>
      <c r="G39" s="66">
        <v>3</v>
      </c>
      <c r="H39" s="67">
        <v>4</v>
      </c>
      <c r="I39" s="136"/>
    </row>
    <row r="40" spans="1:9" ht="11.25">
      <c r="A40" s="151" t="s">
        <v>91</v>
      </c>
      <c r="B40" s="267" t="s">
        <v>233</v>
      </c>
      <c r="C40" s="132"/>
      <c r="D40" s="62">
        <v>1</v>
      </c>
      <c r="E40" s="30" t="s">
        <v>233</v>
      </c>
      <c r="F40" s="257" t="s">
        <v>234</v>
      </c>
      <c r="G40" s="137">
        <v>40653</v>
      </c>
      <c r="H40" s="138">
        <v>28872</v>
      </c>
      <c r="I40" s="136"/>
    </row>
    <row r="41" spans="1:9" ht="11.25">
      <c r="A41" s="151" t="s">
        <v>63</v>
      </c>
      <c r="B41" s="267" t="s">
        <v>235</v>
      </c>
      <c r="C41" s="132"/>
      <c r="D41" s="62" t="s">
        <v>69</v>
      </c>
      <c r="E41" s="242" t="s">
        <v>235</v>
      </c>
      <c r="F41" s="257" t="s">
        <v>236</v>
      </c>
      <c r="G41" s="137">
        <v>28599</v>
      </c>
      <c r="H41" s="138">
        <v>25689</v>
      </c>
      <c r="I41" s="136"/>
    </row>
    <row r="42" spans="1:9" ht="11.25">
      <c r="A42" s="151" t="s">
        <v>99</v>
      </c>
      <c r="B42" s="267" t="s">
        <v>237</v>
      </c>
      <c r="C42" s="132"/>
      <c r="D42" s="62" t="s">
        <v>21</v>
      </c>
      <c r="E42" s="30" t="s">
        <v>237</v>
      </c>
      <c r="F42" s="257" t="s">
        <v>238</v>
      </c>
      <c r="G42" s="137">
        <v>8699</v>
      </c>
      <c r="H42" s="138">
        <v>7756</v>
      </c>
      <c r="I42" s="136"/>
    </row>
    <row r="43" spans="1:9" ht="11.25">
      <c r="A43" s="151" t="s">
        <v>65</v>
      </c>
      <c r="B43" s="267" t="s">
        <v>92</v>
      </c>
      <c r="C43" s="132"/>
      <c r="D43" s="62" t="s">
        <v>22</v>
      </c>
      <c r="E43" s="30" t="s">
        <v>92</v>
      </c>
      <c r="F43" s="257" t="s">
        <v>239</v>
      </c>
      <c r="G43" s="137">
        <v>9769</v>
      </c>
      <c r="H43" s="138">
        <v>9109</v>
      </c>
      <c r="I43" s="136"/>
    </row>
    <row r="44" spans="1:9" ht="11.25">
      <c r="A44" s="151" t="s">
        <v>103</v>
      </c>
      <c r="B44" s="267" t="s">
        <v>240</v>
      </c>
      <c r="C44" s="132"/>
      <c r="D44" s="62" t="s">
        <v>278</v>
      </c>
      <c r="E44" s="30" t="s">
        <v>240</v>
      </c>
      <c r="F44" s="257" t="s">
        <v>241</v>
      </c>
      <c r="G44" s="137">
        <v>5707</v>
      </c>
      <c r="H44" s="138">
        <v>6421</v>
      </c>
      <c r="I44" s="136"/>
    </row>
    <row r="45" spans="1:9" ht="11.25">
      <c r="A45" s="151" t="s">
        <v>106</v>
      </c>
      <c r="B45" s="267" t="s">
        <v>242</v>
      </c>
      <c r="C45" s="132"/>
      <c r="D45" s="62" t="s">
        <v>282</v>
      </c>
      <c r="E45" s="30" t="s">
        <v>242</v>
      </c>
      <c r="F45" s="257" t="s">
        <v>243</v>
      </c>
      <c r="G45" s="139">
        <f>SUM(G40:G44)</f>
        <v>93427</v>
      </c>
      <c r="H45" s="140">
        <f>SUM(H40:H44)</f>
        <v>77847</v>
      </c>
      <c r="I45" s="136"/>
    </row>
    <row r="46" spans="1:9" ht="22.5">
      <c r="A46" s="151"/>
      <c r="B46" s="267"/>
      <c r="C46" s="132"/>
      <c r="D46" s="62" t="s">
        <v>285</v>
      </c>
      <c r="E46" s="274" t="s">
        <v>244</v>
      </c>
      <c r="F46" s="275"/>
      <c r="G46" s="275"/>
      <c r="H46" s="276"/>
      <c r="I46" s="136"/>
    </row>
    <row r="47" spans="1:9" ht="11.25">
      <c r="A47" s="151" t="s">
        <v>117</v>
      </c>
      <c r="B47" s="267" t="s">
        <v>245</v>
      </c>
      <c r="C47" s="132"/>
      <c r="D47" s="62" t="s">
        <v>0</v>
      </c>
      <c r="E47" s="64" t="s">
        <v>246</v>
      </c>
      <c r="F47" s="257" t="s">
        <v>247</v>
      </c>
      <c r="G47" s="137"/>
      <c r="H47" s="138"/>
      <c r="I47" s="136"/>
    </row>
    <row r="48" spans="1:9" ht="11.25">
      <c r="A48" s="151" t="s">
        <v>248</v>
      </c>
      <c r="B48" s="267" t="s">
        <v>249</v>
      </c>
      <c r="C48" s="132"/>
      <c r="D48" s="62" t="s">
        <v>325</v>
      </c>
      <c r="E48" s="64" t="s">
        <v>250</v>
      </c>
      <c r="F48" s="257" t="s">
        <v>251</v>
      </c>
      <c r="G48" s="137"/>
      <c r="H48" s="138"/>
      <c r="I48" s="136"/>
    </row>
    <row r="49" spans="1:9" ht="12" thickBot="1">
      <c r="A49" s="151" t="s">
        <v>252</v>
      </c>
      <c r="B49" s="267" t="s">
        <v>253</v>
      </c>
      <c r="C49" s="132"/>
      <c r="D49" s="63" t="s">
        <v>326</v>
      </c>
      <c r="E49" s="261" t="s">
        <v>254</v>
      </c>
      <c r="F49" s="259" t="s">
        <v>255</v>
      </c>
      <c r="G49" s="143"/>
      <c r="H49" s="144"/>
      <c r="I49" s="136"/>
    </row>
    <row r="50" spans="1:9" ht="11.25">
      <c r="A50" s="151"/>
      <c r="B50" s="267"/>
      <c r="C50" s="145"/>
      <c r="D50" s="146"/>
      <c r="E50" s="146"/>
      <c r="F50" s="164"/>
      <c r="G50" s="165"/>
      <c r="H50" s="165"/>
      <c r="I50" s="147"/>
    </row>
    <row r="51" spans="1:2" ht="11.25">
      <c r="A51" s="151"/>
      <c r="B51" s="267"/>
    </row>
    <row r="52" spans="1:9" ht="11.25">
      <c r="A52" s="151"/>
      <c r="B52" s="267"/>
      <c r="C52" s="166"/>
      <c r="D52" s="166"/>
      <c r="E52" s="166"/>
      <c r="F52" s="167"/>
      <c r="G52" s="168"/>
      <c r="H52" s="168"/>
      <c r="I52" s="166"/>
    </row>
    <row r="53" spans="1:9" ht="11.25">
      <c r="A53" s="151"/>
      <c r="B53" s="267"/>
      <c r="C53" s="166"/>
      <c r="D53" s="166"/>
      <c r="E53" s="166"/>
      <c r="F53" s="167"/>
      <c r="G53" s="168"/>
      <c r="H53" s="168"/>
      <c r="I53" s="166"/>
    </row>
    <row r="54" spans="1:9" ht="11.25">
      <c r="A54" s="151"/>
      <c r="B54" s="267"/>
      <c r="C54" s="166"/>
      <c r="D54" s="166"/>
      <c r="E54" s="169"/>
      <c r="F54" s="170"/>
      <c r="G54" s="171"/>
      <c r="H54" s="171"/>
      <c r="I54" s="172"/>
    </row>
    <row r="55" spans="1:9" ht="11.25">
      <c r="A55" s="151"/>
      <c r="B55" s="267"/>
      <c r="C55" s="166"/>
      <c r="D55" s="166"/>
      <c r="E55" s="166"/>
      <c r="F55" s="167"/>
      <c r="G55" s="168"/>
      <c r="H55" s="168"/>
      <c r="I55" s="166"/>
    </row>
    <row r="56" spans="1:9" ht="11.25">
      <c r="A56" s="151"/>
      <c r="B56" s="267"/>
      <c r="C56" s="166"/>
      <c r="D56" s="166"/>
      <c r="E56" s="166"/>
      <c r="F56" s="167"/>
      <c r="G56" s="168"/>
      <c r="H56" s="168"/>
      <c r="I56" s="166"/>
    </row>
    <row r="57" spans="1:9" ht="11.25">
      <c r="A57" s="151"/>
      <c r="B57" s="267"/>
      <c r="C57" s="166"/>
      <c r="D57" s="166"/>
      <c r="E57" s="166"/>
      <c r="F57" s="167"/>
      <c r="G57" s="168"/>
      <c r="H57" s="168"/>
      <c r="I57" s="166"/>
    </row>
    <row r="58" spans="1:9" ht="11.25">
      <c r="A58" s="151"/>
      <c r="B58" s="267"/>
      <c r="C58" s="166"/>
      <c r="D58" s="166"/>
      <c r="E58" s="166"/>
      <c r="F58" s="167"/>
      <c r="G58" s="168"/>
      <c r="H58" s="168"/>
      <c r="I58" s="166"/>
    </row>
    <row r="59" spans="1:9" ht="11.25">
      <c r="A59" s="151"/>
      <c r="B59" s="267"/>
      <c r="C59" s="166"/>
      <c r="D59" s="166"/>
      <c r="E59" s="166"/>
      <c r="F59" s="167"/>
      <c r="G59" s="168"/>
      <c r="H59" s="168"/>
      <c r="I59" s="166"/>
    </row>
    <row r="60" spans="1:9" ht="11.25">
      <c r="A60" s="151"/>
      <c r="B60" s="267"/>
      <c r="C60" s="166"/>
      <c r="D60" s="166"/>
      <c r="E60" s="166"/>
      <c r="F60" s="167"/>
      <c r="G60" s="168"/>
      <c r="H60" s="168"/>
      <c r="I60" s="166"/>
    </row>
    <row r="61" spans="1:2" ht="11.25">
      <c r="A61" s="151"/>
      <c r="B61" s="267"/>
    </row>
    <row r="62" spans="1:2" ht="11.25">
      <c r="A62" s="151"/>
      <c r="B62" s="267"/>
    </row>
    <row r="63" spans="1:2" ht="11.25">
      <c r="A63" s="151"/>
      <c r="B63" s="267"/>
    </row>
    <row r="64" spans="1:2" ht="11.25">
      <c r="A64" s="151"/>
      <c r="B64" s="267"/>
    </row>
    <row r="65" spans="1:2" ht="11.25">
      <c r="A65" s="151"/>
      <c r="B65" s="267"/>
    </row>
    <row r="66" spans="1:2" ht="11.25">
      <c r="A66" s="151"/>
      <c r="B66" s="267"/>
    </row>
    <row r="67" spans="1:2" ht="11.25">
      <c r="A67" s="151"/>
      <c r="B67" s="267"/>
    </row>
    <row r="68" spans="1:2" ht="11.25">
      <c r="A68" s="151"/>
      <c r="B68" s="267"/>
    </row>
    <row r="69" spans="1:2" ht="11.25">
      <c r="A69" s="151"/>
      <c r="B69" s="267"/>
    </row>
    <row r="70" spans="1:2" ht="11.25">
      <c r="A70" s="151"/>
      <c r="B70" s="267"/>
    </row>
    <row r="71" spans="1:2" ht="11.25">
      <c r="A71" s="151"/>
      <c r="B71" s="267"/>
    </row>
    <row r="72" spans="1:2" ht="11.25">
      <c r="A72" s="151"/>
      <c r="B72" s="267"/>
    </row>
    <row r="73" spans="1:2" ht="11.25">
      <c r="A73" s="151"/>
      <c r="B73" s="267"/>
    </row>
    <row r="74" spans="1:2" ht="11.25">
      <c r="A74" s="151"/>
      <c r="B74" s="267"/>
    </row>
    <row r="75" spans="1:2" ht="11.25">
      <c r="A75" s="151"/>
      <c r="B75" s="267"/>
    </row>
    <row r="76" spans="1:2" ht="11.25">
      <c r="A76" s="151"/>
      <c r="B76" s="267"/>
    </row>
    <row r="77" spans="1:2" ht="11.25">
      <c r="A77" s="151"/>
      <c r="B77" s="267"/>
    </row>
    <row r="78" spans="1:2" ht="11.25">
      <c r="A78" s="151"/>
      <c r="B78" s="267"/>
    </row>
    <row r="79" spans="1:2" ht="11.25">
      <c r="A79" s="151"/>
      <c r="B79" s="267"/>
    </row>
    <row r="80" spans="1:2" ht="11.25">
      <c r="A80" s="151"/>
      <c r="B80" s="267"/>
    </row>
    <row r="81" spans="1:2" ht="11.25">
      <c r="A81" s="151"/>
      <c r="B81" s="267"/>
    </row>
    <row r="82" spans="1:2" ht="11.25">
      <c r="A82" s="151"/>
      <c r="B82" s="267"/>
    </row>
    <row r="83" spans="1:2" ht="11.25">
      <c r="A83" s="151"/>
      <c r="B83" s="267"/>
    </row>
    <row r="84" spans="1:2" ht="11.25">
      <c r="A84" s="151"/>
      <c r="B84" s="267"/>
    </row>
    <row r="85" spans="1:2" ht="11.25">
      <c r="A85" s="151"/>
      <c r="B85" s="267"/>
    </row>
    <row r="86" spans="1:2" ht="11.25">
      <c r="A86" s="151"/>
      <c r="B86" s="267"/>
    </row>
    <row r="87" spans="1:2" ht="11.25">
      <c r="A87" s="151"/>
      <c r="B87" s="267"/>
    </row>
    <row r="88" spans="1:2" ht="11.25">
      <c r="A88" s="151"/>
      <c r="B88" s="267"/>
    </row>
    <row r="89" spans="1:2" ht="11.25">
      <c r="A89" s="151"/>
      <c r="B89" s="267"/>
    </row>
    <row r="90" spans="1:2" ht="11.25">
      <c r="A90" s="151"/>
      <c r="B90" s="267"/>
    </row>
    <row r="91" spans="1:2" ht="11.25">
      <c r="A91" s="151"/>
      <c r="B91" s="267"/>
    </row>
    <row r="92" spans="1:2" ht="11.25">
      <c r="A92" s="151"/>
      <c r="B92" s="267"/>
    </row>
    <row r="93" spans="1:2" ht="11.25">
      <c r="A93" s="151"/>
      <c r="B93" s="267"/>
    </row>
    <row r="94" spans="1:2" ht="11.25">
      <c r="A94" s="151"/>
      <c r="B94" s="267"/>
    </row>
    <row r="95" spans="1:2" ht="11.25">
      <c r="A95" s="151"/>
      <c r="B95" s="267"/>
    </row>
    <row r="96" spans="1:2" ht="11.25">
      <c r="A96" s="151"/>
      <c r="B96" s="267"/>
    </row>
    <row r="97" spans="1:2" ht="11.25">
      <c r="A97" s="151"/>
      <c r="B97" s="267"/>
    </row>
    <row r="98" spans="1:2" ht="11.25">
      <c r="A98" s="151"/>
      <c r="B98" s="267"/>
    </row>
    <row r="99" spans="1:2" ht="11.25">
      <c r="A99" s="151"/>
      <c r="B99" s="267"/>
    </row>
    <row r="100" spans="1:2" ht="11.25">
      <c r="A100" s="151"/>
      <c r="B100" s="267"/>
    </row>
    <row r="101" spans="1:2" ht="11.25">
      <c r="A101" s="151"/>
      <c r="B101" s="267"/>
    </row>
    <row r="102" spans="1:2" ht="11.25">
      <c r="A102" s="151"/>
      <c r="B102" s="267"/>
    </row>
    <row r="103" spans="1:2" ht="11.25">
      <c r="A103" s="151"/>
      <c r="B103" s="267"/>
    </row>
    <row r="104" spans="1:2" ht="11.25">
      <c r="A104" s="151"/>
      <c r="B104" s="267"/>
    </row>
    <row r="105" spans="1:2" ht="11.25">
      <c r="A105" s="151"/>
      <c r="B105" s="267"/>
    </row>
    <row r="106" spans="1:2" ht="11.25">
      <c r="A106" s="151"/>
      <c r="B106" s="267"/>
    </row>
    <row r="107" spans="1:2" ht="11.25">
      <c r="A107" s="151"/>
      <c r="B107" s="267"/>
    </row>
    <row r="108" spans="1:2" ht="11.25">
      <c r="A108" s="151"/>
      <c r="B108" s="267"/>
    </row>
    <row r="109" spans="1:2" ht="11.25">
      <c r="A109" s="151"/>
      <c r="B109" s="267"/>
    </row>
    <row r="110" spans="1:2" ht="11.25">
      <c r="A110" s="151"/>
      <c r="B110" s="267"/>
    </row>
    <row r="111" spans="1:2" ht="11.25">
      <c r="A111" s="151"/>
      <c r="B111" s="267"/>
    </row>
    <row r="112" spans="1:2" ht="11.25">
      <c r="A112" s="151"/>
      <c r="B112" s="267"/>
    </row>
    <row r="113" spans="1:2" ht="11.25">
      <c r="A113" s="151"/>
      <c r="B113" s="267"/>
    </row>
    <row r="114" spans="1:2" ht="11.25">
      <c r="A114" s="151"/>
      <c r="B114" s="267"/>
    </row>
    <row r="115" spans="1:2" ht="11.25">
      <c r="A115" s="151"/>
      <c r="B115" s="267"/>
    </row>
    <row r="116" spans="1:2" ht="11.25">
      <c r="A116" s="151"/>
      <c r="B116" s="267"/>
    </row>
    <row r="117" spans="1:2" ht="11.25">
      <c r="A117" s="151"/>
      <c r="B117" s="267"/>
    </row>
    <row r="118" spans="1:2" ht="11.25">
      <c r="A118" s="151"/>
      <c r="B118" s="267"/>
    </row>
    <row r="119" spans="1:2" ht="11.25">
      <c r="A119" s="151"/>
      <c r="B119" s="267"/>
    </row>
    <row r="120" spans="1:2" ht="11.25">
      <c r="A120" s="151"/>
      <c r="B120" s="267"/>
    </row>
    <row r="121" spans="1:2" ht="11.25">
      <c r="A121" s="151"/>
      <c r="B121" s="267"/>
    </row>
    <row r="122" spans="1:2" ht="11.25">
      <c r="A122" s="151"/>
      <c r="B122" s="267"/>
    </row>
    <row r="123" spans="1:2" ht="11.25">
      <c r="A123" s="151"/>
      <c r="B123" s="267"/>
    </row>
    <row r="124" spans="1:2" ht="11.25">
      <c r="A124" s="151"/>
      <c r="B124" s="267"/>
    </row>
    <row r="125" spans="1:2" ht="11.25">
      <c r="A125" s="151"/>
      <c r="B125" s="267"/>
    </row>
    <row r="126" spans="1:2" ht="11.25">
      <c r="A126" s="151"/>
      <c r="B126" s="267"/>
    </row>
    <row r="127" spans="1:2" ht="11.25">
      <c r="A127" s="151"/>
      <c r="B127" s="267"/>
    </row>
    <row r="128" spans="1:2" ht="11.25">
      <c r="A128" s="151"/>
      <c r="B128" s="267"/>
    </row>
    <row r="129" spans="1:2" ht="11.25">
      <c r="A129" s="151"/>
      <c r="B129" s="267"/>
    </row>
    <row r="130" spans="1:2" ht="11.25">
      <c r="A130" s="151"/>
      <c r="B130" s="267"/>
    </row>
    <row r="131" spans="1:2" ht="11.25">
      <c r="A131" s="151"/>
      <c r="B131" s="267"/>
    </row>
    <row r="132" spans="1:2" ht="11.25">
      <c r="A132" s="151"/>
      <c r="B132" s="267"/>
    </row>
    <row r="133" spans="1:2" ht="11.25">
      <c r="A133" s="151"/>
      <c r="B133" s="267"/>
    </row>
    <row r="134" spans="1:2" ht="11.25">
      <c r="A134" s="151"/>
      <c r="B134" s="267"/>
    </row>
    <row r="135" spans="1:2" ht="11.25">
      <c r="A135" s="151"/>
      <c r="B135" s="267"/>
    </row>
    <row r="136" spans="1:2" ht="11.25">
      <c r="A136" s="151"/>
      <c r="B136" s="267"/>
    </row>
    <row r="137" spans="1:2" ht="11.25">
      <c r="A137" s="151"/>
      <c r="B137" s="267"/>
    </row>
    <row r="138" spans="1:2" ht="11.25">
      <c r="A138" s="151"/>
      <c r="B138" s="267"/>
    </row>
    <row r="139" spans="1:2" ht="11.25">
      <c r="A139" s="151"/>
      <c r="B139" s="267"/>
    </row>
    <row r="140" spans="1:2" ht="11.25">
      <c r="A140" s="151"/>
      <c r="B140" s="267"/>
    </row>
    <row r="141" spans="1:2" ht="11.25">
      <c r="A141" s="151"/>
      <c r="B141" s="267"/>
    </row>
    <row r="142" spans="1:2" ht="11.25">
      <c r="A142" s="151"/>
      <c r="B142" s="267"/>
    </row>
    <row r="143" spans="1:2" ht="11.25">
      <c r="A143" s="151"/>
      <c r="B143" s="267"/>
    </row>
    <row r="144" spans="1:2" ht="11.25">
      <c r="A144" s="151"/>
      <c r="B144" s="267"/>
    </row>
  </sheetData>
  <sheetProtection password="FA9C" sheet="1" objects="1" scenarios="1" formatColumns="0" formatRows="0"/>
  <mergeCells count="11">
    <mergeCell ref="G37:G38"/>
    <mergeCell ref="H37:H38"/>
    <mergeCell ref="E8:F8"/>
    <mergeCell ref="G8:G9"/>
    <mergeCell ref="H8:H9"/>
    <mergeCell ref="H5:I5"/>
    <mergeCell ref="D8:D9"/>
    <mergeCell ref="D37:D38"/>
    <mergeCell ref="D6:H6"/>
    <mergeCell ref="D35:H35"/>
    <mergeCell ref="E37:F37"/>
  </mergeCells>
  <dataValidations count="2">
    <dataValidation type="decimal" allowBlank="1" showInputMessage="1" showErrorMessage="1" sqref="G33:H33 G40:H45 G11:H31 S2:T2">
      <formula1>0</formula1>
      <formula2>9999999999999990000</formula2>
    </dataValidation>
    <dataValidation type="decimal" allowBlank="1" showInputMessage="1" showErrorMessage="1" sqref="G47:H49">
      <formula1>-999999999999999000</formula1>
      <formula2>9999999999999990000</formula2>
    </dataValidation>
  </dataValidations>
  <hyperlinks>
    <hyperlink ref="P2" location="Стр5!E35" display="Удалить"/>
    <hyperlink ref="E32" location="Стр5!A1" tooltip="Кликните по ссылке, чтобы добавить работу" display="Добавить запись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  <ignoredErrors>
    <ignoredError sqref="D13:D20 D22:D31" twoDigitTextYear="1"/>
    <ignoredError sqref="D21" numberStoredAsText="1" twoDigitTextYear="1"/>
    <ignoredError sqref="D41:D49 F40 F41:F45 F47:F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DG43"/>
  <sheetViews>
    <sheetView zoomScalePageLayoutView="0" workbookViewId="0" topLeftCell="C4">
      <selection activeCell="H44" sqref="H44"/>
    </sheetView>
  </sheetViews>
  <sheetFormatPr defaultColWidth="9.140625" defaultRowHeight="11.25"/>
  <cols>
    <col min="1" max="1" width="20.57421875" style="86" hidden="1" customWidth="1"/>
    <col min="2" max="2" width="31.28125" style="86" hidden="1" customWidth="1"/>
    <col min="3" max="3" width="16.7109375" style="87" customWidth="1"/>
    <col min="4" max="4" width="9.140625" style="87" customWidth="1"/>
    <col min="5" max="5" width="45.421875" style="87" customWidth="1"/>
    <col min="6" max="6" width="7.7109375" style="87" customWidth="1"/>
    <col min="7" max="7" width="24.421875" style="87" customWidth="1"/>
    <col min="8" max="8" width="27.140625" style="87" customWidth="1"/>
    <col min="9" max="9" width="22.00390625" style="285" customWidth="1"/>
    <col min="10" max="10" width="21.8515625" style="285" customWidth="1"/>
    <col min="11" max="11" width="4.00390625" style="285" customWidth="1"/>
    <col min="12" max="16384" width="9.140625" style="87" customWidth="1"/>
  </cols>
  <sheetData>
    <row r="1" spans="1:59" s="94" customFormat="1" ht="25.5" customHeight="1" hidden="1">
      <c r="A1" s="7" t="s">
        <v>16</v>
      </c>
      <c r="B1" s="7"/>
      <c r="G1" s="94" t="s">
        <v>61</v>
      </c>
      <c r="H1" s="94" t="s">
        <v>62</v>
      </c>
      <c r="Q1" s="94">
        <v>0</v>
      </c>
      <c r="AD1" s="94">
        <v>0</v>
      </c>
      <c r="AS1" s="94">
        <v>0</v>
      </c>
      <c r="BG1" s="94">
        <v>0</v>
      </c>
    </row>
    <row r="2" spans="1:68" s="94" customFormat="1" ht="28.5" customHeight="1" hidden="1" thickBot="1">
      <c r="A2" s="319"/>
      <c r="B2" s="7"/>
      <c r="G2" s="94" t="s">
        <v>125</v>
      </c>
      <c r="H2" s="94" t="s">
        <v>183</v>
      </c>
      <c r="P2" s="94" t="s">
        <v>168</v>
      </c>
      <c r="Q2" s="94" t="s">
        <v>256</v>
      </c>
      <c r="R2" s="94">
        <f>T2</f>
        <v>0</v>
      </c>
      <c r="S2" s="89" t="s">
        <v>451</v>
      </c>
      <c r="T2" s="311"/>
      <c r="U2" s="312"/>
      <c r="V2" s="302"/>
      <c r="W2" s="176"/>
      <c r="X2" s="173">
        <v>1</v>
      </c>
      <c r="Y2" s="96"/>
      <c r="Z2" s="98"/>
      <c r="AC2" s="86" t="s">
        <v>257</v>
      </c>
      <c r="AD2" s="86" t="s">
        <v>258</v>
      </c>
      <c r="AE2" s="86">
        <f>AG2</f>
        <v>0</v>
      </c>
      <c r="AF2" s="89" t="s">
        <v>451</v>
      </c>
      <c r="AG2" s="313"/>
      <c r="AH2" s="299"/>
      <c r="AI2" s="314"/>
      <c r="AJ2" s="315"/>
      <c r="AK2" s="173">
        <v>2</v>
      </c>
      <c r="AL2" s="96"/>
      <c r="AM2" s="98"/>
      <c r="AR2" s="86" t="s">
        <v>259</v>
      </c>
      <c r="AS2" s="86" t="s">
        <v>260</v>
      </c>
      <c r="AT2" s="86">
        <f>AV2</f>
        <v>0</v>
      </c>
      <c r="AU2" s="89" t="s">
        <v>451</v>
      </c>
      <c r="AV2" s="313"/>
      <c r="AW2" s="299"/>
      <c r="AX2" s="314"/>
      <c r="AY2" s="315"/>
      <c r="AZ2" s="173">
        <v>3</v>
      </c>
      <c r="BA2" s="96"/>
      <c r="BB2" s="98"/>
      <c r="BF2" s="86" t="s">
        <v>261</v>
      </c>
      <c r="BG2" s="86" t="s">
        <v>262</v>
      </c>
      <c r="BH2" s="86">
        <f>BJ2</f>
        <v>0</v>
      </c>
      <c r="BI2" s="89" t="s">
        <v>451</v>
      </c>
      <c r="BJ2" s="316"/>
      <c r="BK2" s="317"/>
      <c r="BL2" s="318"/>
      <c r="BM2" s="314"/>
      <c r="BN2" s="314"/>
      <c r="BO2" s="315"/>
      <c r="BP2" s="174">
        <v>4</v>
      </c>
    </row>
    <row r="3" spans="1:10" s="94" customFormat="1" ht="44.25" customHeight="1" hidden="1">
      <c r="A3" s="319"/>
      <c r="B3" s="319"/>
      <c r="G3" s="94" t="s">
        <v>61</v>
      </c>
      <c r="H3" s="94" t="s">
        <v>263</v>
      </c>
      <c r="I3" s="94" t="s">
        <v>264</v>
      </c>
      <c r="J3" s="94" t="s">
        <v>62</v>
      </c>
    </row>
    <row r="4" spans="1:2" ht="11.25">
      <c r="A4" s="319"/>
      <c r="B4" s="319"/>
    </row>
    <row r="5" spans="1:11" ht="18" customHeight="1" thickBot="1">
      <c r="A5" s="319"/>
      <c r="B5" s="9"/>
      <c r="C5" s="92"/>
      <c r="D5" s="93"/>
      <c r="E5" s="93"/>
      <c r="F5" s="93"/>
      <c r="G5" s="93"/>
      <c r="H5" s="93"/>
      <c r="I5" s="93"/>
      <c r="J5" s="473" t="s">
        <v>266</v>
      </c>
      <c r="K5" s="474"/>
    </row>
    <row r="6" spans="1:111" s="97" customFormat="1" ht="18" customHeight="1" thickBot="1">
      <c r="A6" s="86"/>
      <c r="B6" s="86"/>
      <c r="C6" s="95"/>
      <c r="D6" s="437" t="s">
        <v>265</v>
      </c>
      <c r="E6" s="438"/>
      <c r="F6" s="438"/>
      <c r="G6" s="438"/>
      <c r="H6" s="439"/>
      <c r="I6" s="286"/>
      <c r="J6" s="287"/>
      <c r="K6" s="288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</row>
    <row r="7" spans="3:11" ht="21" customHeight="1" thickBot="1">
      <c r="C7" s="95"/>
      <c r="D7" s="96"/>
      <c r="E7" s="96"/>
      <c r="F7" s="96"/>
      <c r="G7" s="96"/>
      <c r="H7" s="281" t="str">
        <f>IF(Справочники!$C$10="","",Справочники!$C$10)</f>
        <v>тыс.руб.</v>
      </c>
      <c r="I7" s="173"/>
      <c r="J7" s="96"/>
      <c r="K7" s="98"/>
    </row>
    <row r="8" spans="3:11" ht="11.25">
      <c r="C8" s="95"/>
      <c r="D8" s="442" t="s">
        <v>19</v>
      </c>
      <c r="E8" s="444" t="s">
        <v>447</v>
      </c>
      <c r="F8" s="444"/>
      <c r="G8" s="444" t="s">
        <v>188</v>
      </c>
      <c r="H8" s="440" t="s">
        <v>189</v>
      </c>
      <c r="I8" s="173"/>
      <c r="J8" s="96"/>
      <c r="K8" s="98"/>
    </row>
    <row r="9" spans="3:11" ht="12" thickBot="1">
      <c r="C9" s="95"/>
      <c r="D9" s="443"/>
      <c r="E9" s="68" t="s">
        <v>404</v>
      </c>
      <c r="F9" s="68" t="s">
        <v>405</v>
      </c>
      <c r="G9" s="445"/>
      <c r="H9" s="441"/>
      <c r="I9" s="173"/>
      <c r="J9" s="96"/>
      <c r="K9" s="98"/>
    </row>
    <row r="10" spans="3:11" ht="11.25">
      <c r="C10" s="95"/>
      <c r="D10" s="65" t="s">
        <v>20</v>
      </c>
      <c r="E10" s="66">
        <v>1</v>
      </c>
      <c r="F10" s="66">
        <v>2</v>
      </c>
      <c r="G10" s="66">
        <v>3</v>
      </c>
      <c r="H10" s="67">
        <v>4</v>
      </c>
      <c r="I10" s="173"/>
      <c r="J10" s="96"/>
      <c r="K10" s="98"/>
    </row>
    <row r="11" spans="1:11" ht="11.25">
      <c r="A11" s="86" t="s">
        <v>11</v>
      </c>
      <c r="B11" s="86" t="s">
        <v>267</v>
      </c>
      <c r="C11" s="95"/>
      <c r="D11" s="62">
        <v>1</v>
      </c>
      <c r="E11" s="222" t="s">
        <v>330</v>
      </c>
      <c r="F11" s="207"/>
      <c r="G11" s="116"/>
      <c r="H11" s="176"/>
      <c r="I11" s="173"/>
      <c r="J11" s="96"/>
      <c r="K11" s="98"/>
    </row>
    <row r="12" spans="1:11" ht="11.25">
      <c r="A12" s="86" t="s">
        <v>31</v>
      </c>
      <c r="B12" s="86" t="s">
        <v>268</v>
      </c>
      <c r="C12" s="95"/>
      <c r="D12" s="62" t="s">
        <v>452</v>
      </c>
      <c r="E12" s="64" t="s">
        <v>269</v>
      </c>
      <c r="F12" s="73"/>
      <c r="G12" s="34"/>
      <c r="H12" s="101"/>
      <c r="I12" s="173"/>
      <c r="J12" s="96"/>
      <c r="K12" s="98"/>
    </row>
    <row r="13" spans="1:11" ht="11.25">
      <c r="A13" s="86" t="s">
        <v>12</v>
      </c>
      <c r="B13" s="86" t="s">
        <v>256</v>
      </c>
      <c r="C13" s="95"/>
      <c r="D13" s="62" t="s">
        <v>69</v>
      </c>
      <c r="E13" s="222" t="s">
        <v>327</v>
      </c>
      <c r="F13" s="207"/>
      <c r="G13" s="192">
        <f>SUM(G14:G17)</f>
        <v>0</v>
      </c>
      <c r="H13" s="191">
        <f>SUM(H14:H17)</f>
        <v>0</v>
      </c>
      <c r="I13" s="173"/>
      <c r="J13" s="96"/>
      <c r="K13" s="98"/>
    </row>
    <row r="14" spans="1:11" ht="11.25">
      <c r="A14" s="86" t="s">
        <v>168</v>
      </c>
      <c r="B14" s="86" t="s">
        <v>256</v>
      </c>
      <c r="C14" s="95"/>
      <c r="D14" s="62" t="s">
        <v>457</v>
      </c>
      <c r="E14" s="64" t="s">
        <v>270</v>
      </c>
      <c r="F14" s="73"/>
      <c r="G14" s="34"/>
      <c r="H14" s="101"/>
      <c r="I14" s="173"/>
      <c r="J14" s="96"/>
      <c r="K14" s="98"/>
    </row>
    <row r="15" spans="1:11" ht="11.25">
      <c r="A15" s="86" t="s">
        <v>168</v>
      </c>
      <c r="B15" s="86" t="s">
        <v>256</v>
      </c>
      <c r="C15" s="95"/>
      <c r="D15" s="62" t="s">
        <v>458</v>
      </c>
      <c r="E15" s="64" t="s">
        <v>271</v>
      </c>
      <c r="F15" s="73"/>
      <c r="G15" s="34"/>
      <c r="H15" s="101"/>
      <c r="I15" s="173"/>
      <c r="J15" s="96"/>
      <c r="K15" s="98"/>
    </row>
    <row r="16" spans="1:11" ht="11.25">
      <c r="A16" s="86" t="s">
        <v>168</v>
      </c>
      <c r="B16" s="86" t="s">
        <v>256</v>
      </c>
      <c r="C16" s="95"/>
      <c r="D16" s="62" t="s">
        <v>459</v>
      </c>
      <c r="E16" s="64" t="s">
        <v>272</v>
      </c>
      <c r="F16" s="73"/>
      <c r="G16" s="34"/>
      <c r="H16" s="101"/>
      <c r="I16" s="173"/>
      <c r="J16" s="96"/>
      <c r="K16" s="98"/>
    </row>
    <row r="17" spans="1:11" ht="11.25">
      <c r="A17" s="94"/>
      <c r="B17" s="94"/>
      <c r="C17" s="95"/>
      <c r="D17" s="272"/>
      <c r="E17" s="82" t="s">
        <v>280</v>
      </c>
      <c r="F17" s="79"/>
      <c r="G17" s="79"/>
      <c r="H17" s="265"/>
      <c r="I17" s="173"/>
      <c r="J17" s="96"/>
      <c r="K17" s="98"/>
    </row>
    <row r="18" spans="1:11" s="97" customFormat="1" ht="11.25">
      <c r="A18" s="86" t="s">
        <v>13</v>
      </c>
      <c r="B18" s="86" t="s">
        <v>273</v>
      </c>
      <c r="C18" s="95"/>
      <c r="D18" s="62" t="s">
        <v>21</v>
      </c>
      <c r="E18" s="222" t="s">
        <v>328</v>
      </c>
      <c r="F18" s="207"/>
      <c r="G18" s="116"/>
      <c r="H18" s="176"/>
      <c r="I18" s="173"/>
      <c r="J18" s="96"/>
      <c r="K18" s="98"/>
    </row>
    <row r="19" spans="1:11" ht="11.25">
      <c r="A19" s="86" t="s">
        <v>274</v>
      </c>
      <c r="B19" s="86" t="s">
        <v>275</v>
      </c>
      <c r="C19" s="95"/>
      <c r="D19" s="62" t="s">
        <v>460</v>
      </c>
      <c r="E19" s="64" t="s">
        <v>269</v>
      </c>
      <c r="F19" s="73"/>
      <c r="G19" s="34"/>
      <c r="H19" s="101"/>
      <c r="I19" s="173"/>
      <c r="J19" s="96"/>
      <c r="K19" s="98"/>
    </row>
    <row r="20" spans="1:11" ht="11.25">
      <c r="A20" s="86" t="s">
        <v>14</v>
      </c>
      <c r="B20" s="86" t="s">
        <v>258</v>
      </c>
      <c r="C20" s="95"/>
      <c r="D20" s="62" t="s">
        <v>22</v>
      </c>
      <c r="E20" s="222" t="s">
        <v>329</v>
      </c>
      <c r="F20" s="207"/>
      <c r="G20" s="192">
        <f>SUM(G21:G24)</f>
        <v>0</v>
      </c>
      <c r="H20" s="191">
        <f>SUM(H21:H24)</f>
        <v>0</v>
      </c>
      <c r="I20" s="173"/>
      <c r="J20" s="96"/>
      <c r="K20" s="98"/>
    </row>
    <row r="21" spans="1:11" ht="11.25">
      <c r="A21" s="86" t="s">
        <v>257</v>
      </c>
      <c r="B21" s="86" t="s">
        <v>258</v>
      </c>
      <c r="C21" s="95"/>
      <c r="D21" s="62" t="s">
        <v>461</v>
      </c>
      <c r="E21" s="64" t="s">
        <v>270</v>
      </c>
      <c r="F21" s="73"/>
      <c r="G21" s="34"/>
      <c r="H21" s="101"/>
      <c r="I21" s="173"/>
      <c r="J21" s="96"/>
      <c r="K21" s="98"/>
    </row>
    <row r="22" spans="1:11" ht="11.25">
      <c r="A22" s="86" t="s">
        <v>257</v>
      </c>
      <c r="B22" s="86" t="s">
        <v>258</v>
      </c>
      <c r="C22" s="95"/>
      <c r="D22" s="62" t="s">
        <v>295</v>
      </c>
      <c r="E22" s="64" t="s">
        <v>271</v>
      </c>
      <c r="F22" s="73"/>
      <c r="G22" s="34"/>
      <c r="H22" s="101"/>
      <c r="I22" s="173"/>
      <c r="J22" s="96"/>
      <c r="K22" s="98"/>
    </row>
    <row r="23" spans="1:11" ht="11.25">
      <c r="A23" s="86" t="s">
        <v>257</v>
      </c>
      <c r="B23" s="86" t="s">
        <v>258</v>
      </c>
      <c r="C23" s="95"/>
      <c r="D23" s="62" t="s">
        <v>296</v>
      </c>
      <c r="E23" s="64" t="s">
        <v>272</v>
      </c>
      <c r="F23" s="73"/>
      <c r="G23" s="34"/>
      <c r="H23" s="101"/>
      <c r="I23" s="173"/>
      <c r="J23" s="96"/>
      <c r="K23" s="98"/>
    </row>
    <row r="24" spans="1:11" ht="12" thickBot="1">
      <c r="A24" s="86" t="s">
        <v>257</v>
      </c>
      <c r="B24" s="86" t="s">
        <v>258</v>
      </c>
      <c r="C24" s="95"/>
      <c r="D24" s="277"/>
      <c r="E24" s="229" t="s">
        <v>280</v>
      </c>
      <c r="F24" s="230"/>
      <c r="G24" s="230"/>
      <c r="H24" s="278"/>
      <c r="I24" s="173"/>
      <c r="J24" s="96"/>
      <c r="K24" s="98"/>
    </row>
    <row r="25" spans="3:11" ht="12" thickBot="1">
      <c r="C25" s="95"/>
      <c r="D25" s="96"/>
      <c r="E25" s="96"/>
      <c r="F25" s="96"/>
      <c r="G25" s="96"/>
      <c r="H25" s="96"/>
      <c r="I25" s="173"/>
      <c r="J25" s="96"/>
      <c r="K25" s="98"/>
    </row>
    <row r="26" spans="3:11" ht="15" thickBot="1">
      <c r="C26" s="95"/>
      <c r="D26" s="437" t="s">
        <v>276</v>
      </c>
      <c r="E26" s="438"/>
      <c r="F26" s="438"/>
      <c r="G26" s="438"/>
      <c r="H26" s="439"/>
      <c r="I26" s="289"/>
      <c r="J26" s="289"/>
      <c r="K26" s="290"/>
    </row>
    <row r="27" spans="3:11" ht="12" thickBot="1">
      <c r="C27" s="95"/>
      <c r="D27" s="96"/>
      <c r="E27" s="177"/>
      <c r="F27" s="125"/>
      <c r="G27" s="125"/>
      <c r="H27" s="125"/>
      <c r="I27" s="125"/>
      <c r="J27" s="125"/>
      <c r="K27" s="290"/>
    </row>
    <row r="28" spans="3:11" ht="11.25">
      <c r="C28" s="95"/>
      <c r="D28" s="442" t="s">
        <v>19</v>
      </c>
      <c r="E28" s="444" t="s">
        <v>447</v>
      </c>
      <c r="F28" s="444"/>
      <c r="G28" s="444" t="s">
        <v>125</v>
      </c>
      <c r="H28" s="440" t="s">
        <v>139</v>
      </c>
      <c r="I28" s="96"/>
      <c r="J28" s="173"/>
      <c r="K28" s="174"/>
    </row>
    <row r="29" spans="3:11" ht="12" thickBot="1">
      <c r="C29" s="95"/>
      <c r="D29" s="443"/>
      <c r="E29" s="68" t="s">
        <v>404</v>
      </c>
      <c r="F29" s="68" t="s">
        <v>405</v>
      </c>
      <c r="G29" s="445"/>
      <c r="H29" s="441"/>
      <c r="I29" s="96"/>
      <c r="J29" s="173"/>
      <c r="K29" s="174"/>
    </row>
    <row r="30" spans="3:11" ht="11.25">
      <c r="C30" s="95"/>
      <c r="D30" s="65" t="s">
        <v>20</v>
      </c>
      <c r="E30" s="66">
        <v>1</v>
      </c>
      <c r="F30" s="66">
        <v>2</v>
      </c>
      <c r="G30" s="66">
        <v>3</v>
      </c>
      <c r="H30" s="67">
        <v>4</v>
      </c>
      <c r="I30" s="96"/>
      <c r="J30" s="173"/>
      <c r="K30" s="174"/>
    </row>
    <row r="31" spans="1:11" ht="22.5">
      <c r="A31" s="86" t="s">
        <v>91</v>
      </c>
      <c r="B31" s="86" t="s">
        <v>260</v>
      </c>
      <c r="C31" s="95"/>
      <c r="D31" s="62">
        <v>1</v>
      </c>
      <c r="E31" s="242" t="s">
        <v>337</v>
      </c>
      <c r="F31" s="182" t="s">
        <v>145</v>
      </c>
      <c r="G31" s="34"/>
      <c r="H31" s="101"/>
      <c r="I31" s="96"/>
      <c r="J31" s="173"/>
      <c r="K31" s="174"/>
    </row>
    <row r="32" spans="3:11" ht="11.25">
      <c r="C32" s="254"/>
      <c r="D32" s="62" t="s">
        <v>452</v>
      </c>
      <c r="E32" s="77"/>
      <c r="F32" s="73"/>
      <c r="G32" s="34"/>
      <c r="H32" s="101"/>
      <c r="I32" s="173"/>
      <c r="J32" s="96"/>
      <c r="K32" s="98"/>
    </row>
    <row r="33" spans="1:11" ht="12" thickBot="1">
      <c r="A33" s="94"/>
      <c r="B33" s="94"/>
      <c r="C33" s="95"/>
      <c r="D33" s="277"/>
      <c r="E33" s="229" t="s">
        <v>280</v>
      </c>
      <c r="F33" s="230"/>
      <c r="G33" s="230"/>
      <c r="H33" s="278"/>
      <c r="I33" s="173"/>
      <c r="J33" s="96"/>
      <c r="K33" s="98"/>
    </row>
    <row r="34" spans="3:11" ht="12" thickBot="1">
      <c r="C34" s="95"/>
      <c r="D34" s="96"/>
      <c r="E34" s="179"/>
      <c r="F34" s="42"/>
      <c r="G34" s="180"/>
      <c r="H34" s="180"/>
      <c r="I34" s="96"/>
      <c r="J34" s="96"/>
      <c r="K34" s="98"/>
    </row>
    <row r="35" spans="3:11" ht="22.5">
      <c r="C35" s="95"/>
      <c r="D35" s="442" t="s">
        <v>19</v>
      </c>
      <c r="E35" s="475" t="s">
        <v>447</v>
      </c>
      <c r="F35" s="476"/>
      <c r="G35" s="469" t="s">
        <v>58</v>
      </c>
      <c r="H35" s="471" t="s">
        <v>343</v>
      </c>
      <c r="I35" s="291" t="s">
        <v>342</v>
      </c>
      <c r="J35" s="471" t="s">
        <v>90</v>
      </c>
      <c r="K35" s="98"/>
    </row>
    <row r="36" spans="3:11" ht="12" thickBot="1">
      <c r="C36" s="95"/>
      <c r="D36" s="443"/>
      <c r="E36" s="279" t="s">
        <v>404</v>
      </c>
      <c r="F36" s="280" t="s">
        <v>405</v>
      </c>
      <c r="G36" s="470"/>
      <c r="H36" s="472"/>
      <c r="I36" s="292"/>
      <c r="J36" s="472"/>
      <c r="K36" s="98"/>
    </row>
    <row r="37" spans="3:11" ht="11.25">
      <c r="C37" s="95"/>
      <c r="D37" s="202" t="s">
        <v>20</v>
      </c>
      <c r="E37" s="203">
        <v>1</v>
      </c>
      <c r="F37" s="203">
        <v>2</v>
      </c>
      <c r="G37" s="203">
        <v>3</v>
      </c>
      <c r="H37" s="203">
        <v>4</v>
      </c>
      <c r="I37" s="203">
        <v>5</v>
      </c>
      <c r="J37" s="205">
        <v>6</v>
      </c>
      <c r="K37" s="98"/>
    </row>
    <row r="38" spans="1:11" ht="11.25">
      <c r="A38" s="86" t="s">
        <v>63</v>
      </c>
      <c r="B38" s="86" t="s">
        <v>262</v>
      </c>
      <c r="C38" s="95"/>
      <c r="D38" s="62">
        <v>1</v>
      </c>
      <c r="E38" s="242" t="s">
        <v>338</v>
      </c>
      <c r="F38" s="73"/>
      <c r="G38" s="34"/>
      <c r="H38" s="34"/>
      <c r="I38" s="34"/>
      <c r="J38" s="101"/>
      <c r="K38" s="98"/>
    </row>
    <row r="39" spans="3:11" ht="11.25">
      <c r="C39" s="89"/>
      <c r="D39" s="62" t="s">
        <v>452</v>
      </c>
      <c r="E39" s="77"/>
      <c r="F39" s="73"/>
      <c r="G39" s="34"/>
      <c r="H39" s="34"/>
      <c r="I39" s="34"/>
      <c r="J39" s="101"/>
      <c r="K39" s="174"/>
    </row>
    <row r="40" spans="1:11" ht="12" thickBot="1">
      <c r="A40" s="86" t="s">
        <v>261</v>
      </c>
      <c r="B40" s="86" t="s">
        <v>262</v>
      </c>
      <c r="C40" s="95"/>
      <c r="D40" s="277"/>
      <c r="E40" s="229" t="s">
        <v>339</v>
      </c>
      <c r="F40" s="230"/>
      <c r="G40" s="230"/>
      <c r="H40" s="230"/>
      <c r="I40" s="293"/>
      <c r="J40" s="294"/>
      <c r="K40" s="98"/>
    </row>
    <row r="41" spans="3:11" ht="11.25">
      <c r="C41" s="103"/>
      <c r="D41" s="104"/>
      <c r="E41" s="104"/>
      <c r="F41" s="104"/>
      <c r="G41" s="104"/>
      <c r="H41" s="104"/>
      <c r="I41" s="104"/>
      <c r="J41" s="104"/>
      <c r="K41" s="295"/>
    </row>
    <row r="43" ht="11.25">
      <c r="G43" s="181"/>
    </row>
  </sheetData>
  <sheetProtection password="FA9C" sheet="1" formatColumns="0" formatRows="0"/>
  <mergeCells count="16">
    <mergeCell ref="G35:G36"/>
    <mergeCell ref="H35:H36"/>
    <mergeCell ref="J5:K5"/>
    <mergeCell ref="D6:H6"/>
    <mergeCell ref="D26:H26"/>
    <mergeCell ref="J35:J36"/>
    <mergeCell ref="D8:D9"/>
    <mergeCell ref="D28:D29"/>
    <mergeCell ref="D35:D36"/>
    <mergeCell ref="E35:F35"/>
    <mergeCell ref="E28:F28"/>
    <mergeCell ref="H28:H29"/>
    <mergeCell ref="G28:G29"/>
    <mergeCell ref="G8:G9"/>
    <mergeCell ref="H8:H9"/>
    <mergeCell ref="E8:F8"/>
  </mergeCells>
  <dataValidations count="2">
    <dataValidation type="decimal" allowBlank="1" showInputMessage="1" showErrorMessage="1" sqref="G34:H34 G31:H31 G38:J38 BL2:BO2">
      <formula1>0</formula1>
      <formula2>9.99999999999999E+23</formula2>
    </dataValidation>
    <dataValidation type="decimal" allowBlank="1" showInputMessage="1" showErrorMessage="1" sqref="G32:H32 G39:J39 G18:H23 G11:H16 AI2:AJ2 V2:W2 AX2:AY2">
      <formula1>0</formula1>
      <formula2>999999999999999000000</formula2>
    </dataValidation>
  </dataValidations>
  <hyperlinks>
    <hyperlink ref="S2" location="Стр6!E15" display="Удалить"/>
    <hyperlink ref="AF2" location="Стр6!E24" display="Удалить"/>
    <hyperlink ref="AU2" location="Стр6!E40" display="Удалить"/>
    <hyperlink ref="BI2" location="Стр6!E40" display="Удалить"/>
    <hyperlink ref="E17" location="Стр6!A1" tooltip="Кликните по ссылке, чтобы добавить запись" display="Добавить запись"/>
    <hyperlink ref="E24" location="Стр6!A1" tooltip="Кликните по ссылке, чтобы добавить запись" display="Добавить запись"/>
    <hyperlink ref="E33" location="Стр6!A1" tooltip="Кликните по ссылке, чтобы добавить запись" display="Добавить запись"/>
    <hyperlink ref="E40" location="Стр6!A1" tooltip="Кликните по ссылке, чтобы добавить запись" display="Добавить запись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  <ignoredErrors>
    <ignoredError sqref="D14:D16 D13 D21:D23 D18 D19:D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M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21" customWidth="1"/>
    <col min="3" max="3" width="16.140625" style="321" customWidth="1"/>
    <col min="4" max="4" width="9.140625" style="321" customWidth="1"/>
    <col min="5" max="5" width="35.8515625" style="321" bestFit="1" customWidth="1"/>
    <col min="6" max="16384" width="9.140625" style="321" customWidth="1"/>
  </cols>
  <sheetData>
    <row r="2" spans="1:13" s="322" customFormat="1" ht="11.25">
      <c r="A2" s="323" t="s">
        <v>281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4" spans="1:13" s="10" customFormat="1" ht="11.25">
      <c r="A4" s="33"/>
      <c r="B4" s="33"/>
      <c r="C4" s="254" t="s">
        <v>403</v>
      </c>
      <c r="D4" s="62"/>
      <c r="E4" s="77"/>
      <c r="F4" s="73"/>
      <c r="G4" s="48"/>
      <c r="H4" s="49"/>
      <c r="I4" s="20"/>
      <c r="J4" s="20"/>
      <c r="K4" s="20"/>
      <c r="L4" s="20"/>
      <c r="M4" s="22"/>
    </row>
    <row r="6" spans="1:13" s="322" customFormat="1" ht="11.25">
      <c r="A6" s="323" t="s">
        <v>294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8" spans="1:13" s="10" customFormat="1" ht="11.25">
      <c r="A8" s="8"/>
      <c r="B8" s="8"/>
      <c r="C8" s="254" t="s">
        <v>403</v>
      </c>
      <c r="D8" s="62"/>
      <c r="E8" s="77"/>
      <c r="F8" s="197"/>
      <c r="G8" s="34"/>
      <c r="H8" s="101"/>
      <c r="I8" s="90"/>
      <c r="J8" s="45"/>
      <c r="K8" s="45"/>
      <c r="L8" s="45"/>
      <c r="M8" s="91"/>
    </row>
    <row r="10" spans="1:13" s="322" customFormat="1" ht="11.25">
      <c r="A10" s="323" t="s">
        <v>297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  <row r="12" spans="1:11" s="107" customFormat="1" ht="11.25">
      <c r="A12" s="105"/>
      <c r="B12" s="105"/>
      <c r="C12" s="254" t="s">
        <v>403</v>
      </c>
      <c r="D12" s="62"/>
      <c r="E12" s="235"/>
      <c r="F12" s="207"/>
      <c r="G12" s="116"/>
      <c r="H12" s="116"/>
      <c r="I12" s="116"/>
      <c r="J12" s="191">
        <f>G12+H12-I12</f>
        <v>0</v>
      </c>
      <c r="K12" s="91"/>
    </row>
    <row r="14" spans="1:13" s="322" customFormat="1" ht="11.25">
      <c r="A14" s="323" t="s">
        <v>324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</row>
    <row r="16" spans="1:9" s="129" customFormat="1" ht="11.25">
      <c r="A16" s="151"/>
      <c r="B16" s="267"/>
      <c r="C16" s="254" t="s">
        <v>403</v>
      </c>
      <c r="D16" s="62"/>
      <c r="E16" s="273"/>
      <c r="F16" s="61"/>
      <c r="G16" s="137"/>
      <c r="H16" s="138"/>
      <c r="I16" s="136"/>
    </row>
    <row r="18" spans="1:13" s="322" customFormat="1" ht="11.25">
      <c r="A18" s="323" t="s">
        <v>331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20" spans="1:11" s="87" customFormat="1" ht="11.25">
      <c r="A20" s="86"/>
      <c r="B20" s="86"/>
      <c r="C20" s="254" t="s">
        <v>403</v>
      </c>
      <c r="D20" s="62"/>
      <c r="E20" s="77"/>
      <c r="F20" s="73"/>
      <c r="G20" s="34"/>
      <c r="H20" s="101"/>
      <c r="I20" s="173"/>
      <c r="J20" s="96"/>
      <c r="K20" s="98"/>
    </row>
    <row r="22" spans="1:13" s="322" customFormat="1" ht="11.25">
      <c r="A22" s="323" t="s">
        <v>341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</row>
    <row r="24" spans="1:11" s="87" customFormat="1" ht="11.25">
      <c r="A24" s="86"/>
      <c r="B24" s="86"/>
      <c r="C24" s="254" t="s">
        <v>340</v>
      </c>
      <c r="D24" s="62"/>
      <c r="E24" s="77"/>
      <c r="F24" s="73"/>
      <c r="G24" s="34"/>
      <c r="H24" s="34"/>
      <c r="I24" s="34"/>
      <c r="J24" s="101"/>
      <c r="K24" s="174"/>
    </row>
  </sheetData>
  <sheetProtection formatColumns="0" formatRows="0"/>
  <dataValidations count="5">
    <dataValidation type="decimal" allowBlank="1" showInputMessage="1" showErrorMessage="1" sqref="G4:H4">
      <formula1>-999999999999999000</formula1>
      <formula2>9999999999999990000</formula2>
    </dataValidation>
    <dataValidation type="decimal" allowBlank="1" showInputMessage="1" showErrorMessage="1" sqref="G8:H8">
      <formula1>0</formula1>
      <formula2>9.99999999999999E+22</formula2>
    </dataValidation>
    <dataValidation type="decimal" allowBlank="1" showInputMessage="1" showErrorMessage="1" sqref="G12:I12">
      <formula1>0</formula1>
      <formula2>9.99999999999999E+21</formula2>
    </dataValidation>
    <dataValidation type="decimal" allowBlank="1" showInputMessage="1" showErrorMessage="1" sqref="G16:H16">
      <formula1>0</formula1>
      <formula2>9999999999999990000</formula2>
    </dataValidation>
    <dataValidation type="decimal" allowBlank="1" showInputMessage="1" showErrorMessage="1" sqref="G20:H20 G24:J24">
      <formula1>0</formula1>
      <formula2>999999999999999000000</formula2>
    </dataValidation>
  </dataValidations>
  <hyperlinks>
    <hyperlink ref="C4" location="Стр1!A1" tooltip="Кликните по ссылке, чтобы удалить запись" display="Удалить запись"/>
    <hyperlink ref="C8" location="Стр2!A1" tooltip="Кликните по ссылке, чтобы удалить запись" display="Удалить запись"/>
    <hyperlink ref="C12" location="Стр3!A1" tooltip="Кликните по ссылке, чтобы удалить запись" display="Удалить запись"/>
    <hyperlink ref="C16" location="Стр5!A1" tooltip="Кликните по ссылке, чтобы удалить запись" display="Удалить запись"/>
    <hyperlink ref="C20" location="Стр6!A1" tooltip="Кликните по ссылке, чтобы удалить запись" display="Удалить запись"/>
    <hyperlink ref="C24" location="Стр6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282" t="s">
        <v>398</v>
      </c>
      <c r="G1" s="1" t="s">
        <v>439</v>
      </c>
      <c r="H1" s="2" t="s">
        <v>410</v>
      </c>
      <c r="I1" s="3">
        <v>2006</v>
      </c>
      <c r="J1" s="1" t="s">
        <v>407</v>
      </c>
      <c r="K1" s="1" t="s">
        <v>434</v>
      </c>
      <c r="L1" s="4" t="s">
        <v>410</v>
      </c>
      <c r="O1" s="296" t="s">
        <v>374</v>
      </c>
    </row>
    <row r="2" spans="1:15" ht="12.75">
      <c r="A2" s="324" t="s">
        <v>347</v>
      </c>
      <c r="G2" s="1" t="s">
        <v>440</v>
      </c>
      <c r="H2" s="2" t="s">
        <v>411</v>
      </c>
      <c r="I2" s="3">
        <f aca="true" t="shared" si="0" ref="I2:I20">I1+1</f>
        <v>2007</v>
      </c>
      <c r="J2" s="1" t="s">
        <v>408</v>
      </c>
      <c r="K2" s="1" t="s">
        <v>435</v>
      </c>
      <c r="L2" s="4" t="s">
        <v>411</v>
      </c>
      <c r="O2" s="297" t="s">
        <v>367</v>
      </c>
    </row>
    <row r="3" spans="1:15" ht="12.75">
      <c r="A3" s="324" t="s">
        <v>348</v>
      </c>
      <c r="G3" s="1" t="s">
        <v>419</v>
      </c>
      <c r="H3" s="2" t="s">
        <v>412</v>
      </c>
      <c r="I3" s="3">
        <f t="shared" si="0"/>
        <v>2008</v>
      </c>
      <c r="L3" s="4" t="s">
        <v>412</v>
      </c>
      <c r="O3" s="297" t="s">
        <v>368</v>
      </c>
    </row>
    <row r="4" spans="1:15" ht="12.75">
      <c r="A4" s="324" t="s">
        <v>349</v>
      </c>
      <c r="G4" s="1" t="s">
        <v>441</v>
      </c>
      <c r="H4" s="2" t="s">
        <v>413</v>
      </c>
      <c r="I4" s="3">
        <f t="shared" si="0"/>
        <v>2009</v>
      </c>
      <c r="L4" s="4" t="s">
        <v>413</v>
      </c>
      <c r="O4" s="297" t="s">
        <v>375</v>
      </c>
    </row>
    <row r="5" spans="1:15" ht="12.75">
      <c r="A5" s="324" t="s">
        <v>350</v>
      </c>
      <c r="G5" s="1" t="s">
        <v>442</v>
      </c>
      <c r="H5" s="2" t="s">
        <v>414</v>
      </c>
      <c r="I5" s="3">
        <f t="shared" si="0"/>
        <v>2010</v>
      </c>
      <c r="L5" s="4" t="s">
        <v>414</v>
      </c>
      <c r="O5" s="297" t="s">
        <v>376</v>
      </c>
    </row>
    <row r="6" spans="1:12" ht="12.75">
      <c r="A6" s="324" t="s">
        <v>351</v>
      </c>
      <c r="G6" s="1" t="s">
        <v>420</v>
      </c>
      <c r="H6" s="2" t="s">
        <v>415</v>
      </c>
      <c r="I6" s="3">
        <f t="shared" si="0"/>
        <v>2011</v>
      </c>
      <c r="L6" s="4" t="s">
        <v>415</v>
      </c>
    </row>
    <row r="7" spans="1:12" ht="12.75">
      <c r="A7" s="324" t="s">
        <v>352</v>
      </c>
      <c r="G7" s="1" t="s">
        <v>443</v>
      </c>
      <c r="H7" s="2" t="s">
        <v>416</v>
      </c>
      <c r="I7" s="3">
        <f t="shared" si="0"/>
        <v>2012</v>
      </c>
      <c r="L7" s="4" t="s">
        <v>416</v>
      </c>
    </row>
    <row r="8" spans="1:12" ht="12.75">
      <c r="A8" s="324" t="s">
        <v>353</v>
      </c>
      <c r="G8" s="1" t="s">
        <v>444</v>
      </c>
      <c r="H8" s="2" t="s">
        <v>417</v>
      </c>
      <c r="I8" s="3">
        <f t="shared" si="0"/>
        <v>2013</v>
      </c>
      <c r="L8" s="4" t="s">
        <v>417</v>
      </c>
    </row>
    <row r="9" spans="1:12" ht="12.75">
      <c r="A9" s="324" t="s">
        <v>354</v>
      </c>
      <c r="G9" s="1" t="s">
        <v>421</v>
      </c>
      <c r="H9" s="2" t="s">
        <v>418</v>
      </c>
      <c r="I9" s="3">
        <f t="shared" si="0"/>
        <v>2014</v>
      </c>
      <c r="L9" s="4" t="s">
        <v>418</v>
      </c>
    </row>
    <row r="10" spans="1:12" ht="12.75">
      <c r="A10" s="324" t="s">
        <v>355</v>
      </c>
      <c r="G10" s="1" t="s">
        <v>445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324" t="s">
        <v>356</v>
      </c>
      <c r="G11" s="1" t="s">
        <v>446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324" t="s">
        <v>357</v>
      </c>
      <c r="G12" s="1" t="s">
        <v>422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324" t="s">
        <v>358</v>
      </c>
      <c r="H13" s="5">
        <f t="shared" si="1"/>
        <v>13</v>
      </c>
      <c r="I13" s="3">
        <f t="shared" si="0"/>
        <v>2018</v>
      </c>
    </row>
    <row r="14" spans="1:9" ht="12.75">
      <c r="A14" s="324" t="s">
        <v>359</v>
      </c>
      <c r="H14" s="5">
        <f t="shared" si="1"/>
        <v>14</v>
      </c>
      <c r="I14" s="3">
        <f t="shared" si="0"/>
        <v>2019</v>
      </c>
    </row>
    <row r="15" spans="1:9" ht="12.75">
      <c r="A15" s="324" t="s">
        <v>360</v>
      </c>
      <c r="H15" s="5">
        <f t="shared" si="1"/>
        <v>15</v>
      </c>
      <c r="I15" s="3">
        <f t="shared" si="0"/>
        <v>2020</v>
      </c>
    </row>
    <row r="16" spans="1:9" ht="12.75">
      <c r="A16" s="324" t="s">
        <v>361</v>
      </c>
      <c r="H16" s="5">
        <f t="shared" si="1"/>
        <v>16</v>
      </c>
      <c r="I16" s="3">
        <f t="shared" si="0"/>
        <v>2021</v>
      </c>
    </row>
    <row r="17" spans="1:9" ht="12.75">
      <c r="A17" s="324" t="s">
        <v>362</v>
      </c>
      <c r="H17" s="5">
        <f t="shared" si="1"/>
        <v>17</v>
      </c>
      <c r="I17" s="3">
        <f t="shared" si="0"/>
        <v>2022</v>
      </c>
    </row>
    <row r="18" spans="1:9" ht="12.75">
      <c r="A18" s="324" t="s">
        <v>397</v>
      </c>
      <c r="H18" s="5">
        <f t="shared" si="1"/>
        <v>18</v>
      </c>
      <c r="I18" s="3">
        <f t="shared" si="0"/>
        <v>2023</v>
      </c>
    </row>
    <row r="19" spans="1:9" ht="12.75">
      <c r="A19" s="324" t="s">
        <v>369</v>
      </c>
      <c r="H19" s="5">
        <f t="shared" si="1"/>
        <v>19</v>
      </c>
      <c r="I19" s="3">
        <f t="shared" si="0"/>
        <v>2024</v>
      </c>
    </row>
    <row r="20" spans="1:9" ht="12.75">
      <c r="A20" s="324" t="s">
        <v>363</v>
      </c>
      <c r="H20" s="1">
        <f t="shared" si="1"/>
        <v>20</v>
      </c>
      <c r="I20" s="3">
        <f t="shared" si="0"/>
        <v>2025</v>
      </c>
    </row>
    <row r="21" spans="1:8" ht="12.75">
      <c r="A21" s="324" t="s">
        <v>364</v>
      </c>
      <c r="H21" s="1">
        <f t="shared" si="1"/>
        <v>21</v>
      </c>
    </row>
    <row r="22" spans="1:8" ht="12.75">
      <c r="A22" s="324" t="s">
        <v>365</v>
      </c>
      <c r="H22" s="1">
        <f t="shared" si="1"/>
        <v>22</v>
      </c>
    </row>
    <row r="23" spans="1:8" ht="12.75">
      <c r="A23" s="324" t="s">
        <v>366</v>
      </c>
      <c r="H23" s="1">
        <f t="shared" si="1"/>
        <v>23</v>
      </c>
    </row>
    <row r="24" spans="1:8" ht="12.75">
      <c r="A24" s="324" t="s">
        <v>370</v>
      </c>
      <c r="H24" s="1">
        <f t="shared" si="1"/>
        <v>24</v>
      </c>
    </row>
    <row r="25" spans="1:8" ht="12.75">
      <c r="A25" s="324" t="s">
        <v>371</v>
      </c>
      <c r="H25" s="1">
        <f t="shared" si="1"/>
        <v>25</v>
      </c>
    </row>
    <row r="26" spans="1:8" ht="12.75">
      <c r="A26" s="324" t="s">
        <v>373</v>
      </c>
      <c r="H26" s="1">
        <f t="shared" si="1"/>
        <v>26</v>
      </c>
    </row>
    <row r="27" spans="1:8" ht="12.75">
      <c r="A27" s="324" t="s">
        <v>378</v>
      </c>
      <c r="H27" s="1">
        <f t="shared" si="1"/>
        <v>27</v>
      </c>
    </row>
    <row r="28" spans="1:8" ht="12.75">
      <c r="A28" s="324" t="s">
        <v>379</v>
      </c>
      <c r="H28" s="1">
        <f t="shared" si="1"/>
        <v>28</v>
      </c>
    </row>
    <row r="29" spans="1:8" ht="12.75">
      <c r="A29" s="324" t="s">
        <v>380</v>
      </c>
      <c r="H29" s="1">
        <f t="shared" si="1"/>
        <v>29</v>
      </c>
    </row>
    <row r="30" spans="1:8" ht="12.75">
      <c r="A30" s="324" t="s">
        <v>381</v>
      </c>
      <c r="H30" s="1">
        <f t="shared" si="1"/>
        <v>30</v>
      </c>
    </row>
    <row r="31" spans="1:8" ht="12.75">
      <c r="A31" s="324" t="s">
        <v>382</v>
      </c>
      <c r="H31" s="1">
        <f t="shared" si="1"/>
        <v>31</v>
      </c>
    </row>
    <row r="32" ht="12.75">
      <c r="A32" s="324" t="s">
        <v>383</v>
      </c>
    </row>
    <row r="33" ht="12.75">
      <c r="A33" s="324" t="s">
        <v>384</v>
      </c>
    </row>
    <row r="34" ht="12.75">
      <c r="A34" s="324" t="s">
        <v>385</v>
      </c>
    </row>
    <row r="35" ht="12.75">
      <c r="A35" s="324" t="s">
        <v>386</v>
      </c>
    </row>
    <row r="36" ht="12.75">
      <c r="A36" s="324" t="s">
        <v>387</v>
      </c>
    </row>
    <row r="37" ht="12.75">
      <c r="A37" s="324" t="s">
        <v>388</v>
      </c>
    </row>
    <row r="38" ht="12.75">
      <c r="A38" s="324" t="s">
        <v>389</v>
      </c>
    </row>
    <row r="39" ht="12.75">
      <c r="A39" s="324" t="s">
        <v>390</v>
      </c>
    </row>
    <row r="40" ht="12.75">
      <c r="A40" s="324" t="s">
        <v>372</v>
      </c>
    </row>
    <row r="41" ht="12.75">
      <c r="A41" s="324" t="s">
        <v>392</v>
      </c>
    </row>
    <row r="42" ht="12.75">
      <c r="A42" s="324" t="s">
        <v>394</v>
      </c>
    </row>
    <row r="43" ht="12.75">
      <c r="A43" s="324" t="s">
        <v>393</v>
      </c>
    </row>
    <row r="44" ht="12.75">
      <c r="A44" s="324" t="s">
        <v>395</v>
      </c>
    </row>
    <row r="45" ht="12.75">
      <c r="A45" s="324" t="s">
        <v>396</v>
      </c>
    </row>
    <row r="46" ht="12.75">
      <c r="A46" s="324" t="s">
        <v>391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бухгалтерскому балансу</dc:title>
  <dc:subject>Приложение к бухгалтерскому балансу</dc:subject>
  <dc:creator>FST</dc:creator>
  <cp:keywords/>
  <dc:description/>
  <cp:lastModifiedBy>OEM User</cp:lastModifiedBy>
  <cp:lastPrinted>2017-05-04T10:04:58Z</cp:lastPrinted>
  <dcterms:created xsi:type="dcterms:W3CDTF">2004-05-21T07:18:45Z</dcterms:created>
  <dcterms:modified xsi:type="dcterms:W3CDTF">2017-05-04T10:05:45Z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FORMA5.BUHG.2.16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